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8\障がいnas新２号機\２０２５年度（R7年度）\01 総務班\04_川田\04 物価高騰対策事業\01-2 交付要項（R8分）\"/>
    </mc:Choice>
  </mc:AlternateContent>
  <xr:revisionPtr revIDLastSave="0" documentId="13_ncr:1_{87C4D2E6-2EB2-4169-8729-7B719B328FF7}" xr6:coauthVersionLast="47" xr6:coauthVersionMax="47" xr10:uidLastSave="{00000000-0000-0000-0000-000000000000}"/>
  <bookViews>
    <workbookView xWindow="28680" yWindow="-5295" windowWidth="29040" windowHeight="15720" tabRatio="775" xr2:uid="{00000000-000D-0000-FFFF-FFFF00000000}"/>
  </bookViews>
  <sheets>
    <sheet name="申請書兼請求書" sheetId="1" r:id="rId1"/>
    <sheet name="申請・実績一覧 " sheetId="2" r:id="rId2"/>
    <sheet name="誓約事項チェックリスト" sheetId="6" r:id="rId3"/>
    <sheet name="口座通帳写し（表紙）" sheetId="7" r:id="rId4"/>
    <sheet name="口座通帳写し (表紙裏)" sheetId="8" r:id="rId5"/>
    <sheet name="委任状（該当する場合のみ）" sheetId="5" r:id="rId6"/>
    <sheet name="DB（非表示）" sheetId="3" state="hidden" r:id="rId7"/>
    <sheet name="台帳格納（入力加工削除NG）" sheetId="4" state="hidden" r:id="rId8"/>
  </sheets>
  <definedNames>
    <definedName name="①入所系">'DB（非表示）'!$C$4:$C$17</definedName>
    <definedName name="①入所系支援金区分">'DB（非表示）'!$I$4:$I$8</definedName>
    <definedName name="②通所系">'DB（非表示）'!$D$4:$D$17</definedName>
    <definedName name="②通所系支援金区分">'DB（非表示）'!$J$4:$J$5</definedName>
    <definedName name="③相談系">'DB（非表示）'!$E$4:$E$12</definedName>
    <definedName name="③相談系支援金区分">'DB（非表示）'!$K$4</definedName>
    <definedName name="④訪問系">'DB（非表示）'!$F$4:$F$17</definedName>
    <definedName name="④訪問系支援金区分">'DB（非表示）'!$L$4</definedName>
    <definedName name="_xlnm.Print_Area" localSheetId="4">'口座通帳写し (表紙裏)'!$B$1:$I$51</definedName>
    <definedName name="_xlnm.Print_Area" localSheetId="3">'口座通帳写し（表紙）'!$B$1:$I$51</definedName>
    <definedName name="_xlnm.Print_Area" localSheetId="1">'申請・実績一覧 '!$A$1:$N$61</definedName>
    <definedName name="_xlnm.Print_Area" localSheetId="0">申請書兼請求書!$A$1:$M$77</definedName>
    <definedName name="_xlnm.Print_Area" localSheetId="2">誓約事項チェックリスト!$B$1:$AH$38</definedName>
    <definedName name="居宅介護等">'DB（非表示）'!$F$5:$F$8</definedName>
    <definedName name="支援金額">'DB（非表示）'!$N$4:$Q$12</definedName>
    <definedName name="施設区分">'DB（非表示）'!$B$4:$B$7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8" l="1"/>
  <c r="D12" i="8"/>
  <c r="I4" i="8"/>
  <c r="I1" i="8"/>
  <c r="D13" i="7" l="1"/>
  <c r="D12" i="7"/>
  <c r="I1" i="7" l="1"/>
  <c r="AG1" i="6"/>
  <c r="N1" i="2"/>
  <c r="O39" i="1" l="1"/>
  <c r="L5" i="2"/>
  <c r="L6" i="2"/>
  <c r="L7" i="2"/>
  <c r="L8" i="2"/>
  <c r="L9" i="2"/>
  <c r="L10" i="2"/>
  <c r="L11" i="2"/>
  <c r="L12" i="2"/>
  <c r="L13" i="2"/>
  <c r="L14" i="2"/>
  <c r="W6" i="2" l="1"/>
  <c r="X6" i="2" s="1"/>
  <c r="W7" i="2"/>
  <c r="X7" i="2" s="1"/>
  <c r="W8" i="2"/>
  <c r="X8" i="2" s="1"/>
  <c r="W9" i="2"/>
  <c r="X9" i="2" s="1"/>
  <c r="W10" i="2"/>
  <c r="X10" i="2" s="1"/>
  <c r="W11" i="2"/>
  <c r="X11" i="2" s="1"/>
  <c r="W12" i="2"/>
  <c r="X12" i="2" s="1"/>
  <c r="W13" i="2"/>
  <c r="X13" i="2" s="1"/>
  <c r="W14" i="2"/>
  <c r="X14" i="2" s="1"/>
  <c r="W15" i="2"/>
  <c r="X15" i="2" s="1"/>
  <c r="W16" i="2"/>
  <c r="X16" i="2" s="1"/>
  <c r="W17" i="2"/>
  <c r="X17" i="2" s="1"/>
  <c r="W18" i="2"/>
  <c r="X18" i="2" s="1"/>
  <c r="W19" i="2"/>
  <c r="X19" i="2" s="1"/>
  <c r="W20" i="2"/>
  <c r="X20" i="2" s="1"/>
  <c r="W21" i="2"/>
  <c r="X21" i="2" s="1"/>
  <c r="W22" i="2"/>
  <c r="X22" i="2" s="1"/>
  <c r="W23" i="2"/>
  <c r="X23" i="2" s="1"/>
  <c r="W24" i="2"/>
  <c r="X24" i="2" s="1"/>
  <c r="W25" i="2"/>
  <c r="X25" i="2" s="1"/>
  <c r="W26" i="2"/>
  <c r="X26" i="2" s="1"/>
  <c r="W27" i="2"/>
  <c r="X27" i="2" s="1"/>
  <c r="W28" i="2"/>
  <c r="X28" i="2" s="1"/>
  <c r="W29" i="2"/>
  <c r="X29" i="2" s="1"/>
  <c r="W30" i="2"/>
  <c r="X30" i="2" s="1"/>
  <c r="W31" i="2"/>
  <c r="X31" i="2" s="1"/>
  <c r="W32" i="2"/>
  <c r="X32" i="2" s="1"/>
  <c r="W33" i="2"/>
  <c r="X33" i="2" s="1"/>
  <c r="W34" i="2"/>
  <c r="X34" i="2" s="1"/>
  <c r="W35" i="2"/>
  <c r="X35" i="2" s="1"/>
  <c r="W36" i="2"/>
  <c r="X36" i="2" s="1"/>
  <c r="W37" i="2"/>
  <c r="X37" i="2" s="1"/>
  <c r="W38" i="2"/>
  <c r="X38" i="2" s="1"/>
  <c r="W39" i="2"/>
  <c r="X39" i="2" s="1"/>
  <c r="W40" i="2"/>
  <c r="X40" i="2" s="1"/>
  <c r="W41" i="2"/>
  <c r="X41" i="2" s="1"/>
  <c r="W42" i="2"/>
  <c r="X42" i="2" s="1"/>
  <c r="W43" i="2"/>
  <c r="X43" i="2" s="1"/>
  <c r="W44" i="2"/>
  <c r="X44" i="2" s="1"/>
  <c r="W45" i="2"/>
  <c r="X45" i="2" s="1"/>
  <c r="W46" i="2"/>
  <c r="X46" i="2" s="1"/>
  <c r="W47" i="2"/>
  <c r="X47" i="2" s="1"/>
  <c r="W48" i="2"/>
  <c r="X48" i="2" s="1"/>
  <c r="W49" i="2"/>
  <c r="X49" i="2" s="1"/>
  <c r="W50" i="2"/>
  <c r="X50" i="2" s="1"/>
  <c r="W51" i="2"/>
  <c r="X51" i="2" s="1"/>
  <c r="W52" i="2"/>
  <c r="X52" i="2" s="1"/>
  <c r="W53" i="2"/>
  <c r="X53" i="2" s="1"/>
  <c r="W54" i="2"/>
  <c r="X54" i="2" s="1"/>
  <c r="W5" i="2"/>
  <c r="X5" i="2" s="1"/>
  <c r="U5" i="2"/>
  <c r="V5" i="2" s="1"/>
  <c r="Y5" i="2"/>
  <c r="N2" i="5" l="1"/>
  <c r="H21" i="5"/>
  <c r="H22" i="5"/>
  <c r="H23" i="5"/>
  <c r="K23" i="5"/>
  <c r="H32" i="5"/>
  <c r="M32" i="5"/>
  <c r="H33" i="5"/>
  <c r="H35" i="5"/>
  <c r="H36" i="5"/>
  <c r="H40" i="5"/>
  <c r="H41" i="5"/>
  <c r="H42" i="5"/>
  <c r="F45" i="5"/>
  <c r="F46" i="5"/>
  <c r="L45" i="5"/>
  <c r="L46" i="5"/>
  <c r="I4" i="7"/>
  <c r="H39" i="5" l="1"/>
  <c r="P12" i="1" l="1"/>
  <c r="P11" i="1"/>
  <c r="P36" i="1"/>
  <c r="P10" i="1"/>
  <c r="P9" i="1"/>
  <c r="P8" i="1"/>
  <c r="O40" i="1" l="1"/>
  <c r="AA61" i="4" l="1"/>
  <c r="AB61" i="4"/>
  <c r="AC61" i="4"/>
  <c r="B61" i="4" s="1"/>
  <c r="AD61" i="4"/>
  <c r="AE61" i="4"/>
  <c r="AF61" i="4"/>
  <c r="AG61" i="4"/>
  <c r="AH61" i="4"/>
  <c r="AI61" i="4"/>
  <c r="AK61" i="4"/>
  <c r="AA62" i="4"/>
  <c r="AB62" i="4"/>
  <c r="AC62" i="4"/>
  <c r="B62" i="4" s="1"/>
  <c r="AD62" i="4"/>
  <c r="AE62" i="4"/>
  <c r="AF62" i="4"/>
  <c r="AG62" i="4"/>
  <c r="AH62" i="4"/>
  <c r="AI62" i="4"/>
  <c r="AK62" i="4"/>
  <c r="AA63" i="4"/>
  <c r="AB63" i="4"/>
  <c r="AC63" i="4"/>
  <c r="B63" i="4" s="1"/>
  <c r="AD63" i="4"/>
  <c r="AE63" i="4"/>
  <c r="AF63" i="4"/>
  <c r="AG63" i="4"/>
  <c r="AH63" i="4"/>
  <c r="AI63" i="4"/>
  <c r="AK63" i="4"/>
  <c r="Q64" i="4"/>
  <c r="AA64" i="4"/>
  <c r="AB64" i="4"/>
  <c r="AC64" i="4"/>
  <c r="B64" i="4" s="1"/>
  <c r="AD64" i="4"/>
  <c r="AE64" i="4"/>
  <c r="AF64" i="4"/>
  <c r="AG64" i="4"/>
  <c r="AH64" i="4"/>
  <c r="AI64" i="4"/>
  <c r="AK64" i="4"/>
  <c r="AA65" i="4"/>
  <c r="AB65" i="4"/>
  <c r="AC65" i="4"/>
  <c r="B65" i="4" s="1"/>
  <c r="AD65" i="4"/>
  <c r="AE65" i="4"/>
  <c r="AF65" i="4"/>
  <c r="AG65" i="4"/>
  <c r="AH65" i="4"/>
  <c r="AI65" i="4"/>
  <c r="AK65" i="4"/>
  <c r="AA66" i="4"/>
  <c r="AB66" i="4"/>
  <c r="AC66" i="4"/>
  <c r="B66" i="4" s="1"/>
  <c r="AD66" i="4"/>
  <c r="AE66" i="4"/>
  <c r="AF66" i="4"/>
  <c r="AG66" i="4"/>
  <c r="AH66" i="4"/>
  <c r="AI66" i="4"/>
  <c r="AK66" i="4"/>
  <c r="AA67" i="4"/>
  <c r="AB67" i="4"/>
  <c r="AC67" i="4"/>
  <c r="B67" i="4" s="1"/>
  <c r="AD67" i="4"/>
  <c r="AE67" i="4"/>
  <c r="AF67" i="4"/>
  <c r="AG67" i="4"/>
  <c r="AH67" i="4"/>
  <c r="AI67" i="4"/>
  <c r="AK67" i="4"/>
  <c r="AA68" i="4"/>
  <c r="AB68" i="4"/>
  <c r="AC68" i="4"/>
  <c r="B68" i="4" s="1"/>
  <c r="AD68" i="4"/>
  <c r="AE68" i="4"/>
  <c r="AF68" i="4"/>
  <c r="AG68" i="4"/>
  <c r="AH68" i="4"/>
  <c r="AI68" i="4"/>
  <c r="AK68" i="4"/>
  <c r="E69" i="4"/>
  <c r="AA69" i="4"/>
  <c r="AB69" i="4"/>
  <c r="AC69" i="4"/>
  <c r="B69" i="4" s="1"/>
  <c r="AD69" i="4"/>
  <c r="AE69" i="4"/>
  <c r="AF69" i="4"/>
  <c r="AG69" i="4"/>
  <c r="AH69" i="4"/>
  <c r="AI69" i="4"/>
  <c r="AK69" i="4"/>
  <c r="Q70" i="4"/>
  <c r="AA70" i="4"/>
  <c r="AB70" i="4"/>
  <c r="AC70" i="4"/>
  <c r="B70" i="4" s="1"/>
  <c r="AD70" i="4"/>
  <c r="AE70" i="4"/>
  <c r="AF70" i="4"/>
  <c r="AG70" i="4"/>
  <c r="AH70" i="4"/>
  <c r="AI70" i="4"/>
  <c r="AK70" i="4"/>
  <c r="AA71" i="4"/>
  <c r="AB71" i="4"/>
  <c r="AC71" i="4"/>
  <c r="B71" i="4" s="1"/>
  <c r="AD71" i="4"/>
  <c r="AE71" i="4"/>
  <c r="AF71" i="4"/>
  <c r="AG71" i="4"/>
  <c r="AH71" i="4"/>
  <c r="AI71" i="4"/>
  <c r="AK71" i="4"/>
  <c r="AA72" i="4"/>
  <c r="AB72" i="4"/>
  <c r="AC72" i="4"/>
  <c r="B72" i="4" s="1"/>
  <c r="AD72" i="4"/>
  <c r="AE72" i="4"/>
  <c r="AF72" i="4"/>
  <c r="AG72" i="4"/>
  <c r="AH72" i="4"/>
  <c r="AI72" i="4"/>
  <c r="AK72" i="4"/>
  <c r="U73" i="4"/>
  <c r="AA73" i="4"/>
  <c r="AB73" i="4"/>
  <c r="AC73" i="4"/>
  <c r="B73" i="4" s="1"/>
  <c r="AD73" i="4"/>
  <c r="AE73" i="4"/>
  <c r="AF73" i="4"/>
  <c r="AG73" i="4"/>
  <c r="AH73" i="4"/>
  <c r="AI73" i="4"/>
  <c r="AK73" i="4"/>
  <c r="Y74" i="4"/>
  <c r="AA74" i="4"/>
  <c r="AB74" i="4"/>
  <c r="AC74" i="4"/>
  <c r="B74" i="4" s="1"/>
  <c r="AD74" i="4"/>
  <c r="AE74" i="4"/>
  <c r="AF74" i="4"/>
  <c r="AG74" i="4"/>
  <c r="AH74" i="4"/>
  <c r="AI74" i="4"/>
  <c r="AK74" i="4"/>
  <c r="AA32" i="4"/>
  <c r="AB32" i="4"/>
  <c r="AC32" i="4"/>
  <c r="B32" i="4" s="1"/>
  <c r="AD32" i="4"/>
  <c r="AE32" i="4"/>
  <c r="AF32" i="4"/>
  <c r="AG32" i="4"/>
  <c r="AH32" i="4"/>
  <c r="AI32" i="4"/>
  <c r="AK32" i="4"/>
  <c r="AA33" i="4"/>
  <c r="AB33" i="4"/>
  <c r="AC33" i="4"/>
  <c r="B33" i="4" s="1"/>
  <c r="AD33" i="4"/>
  <c r="AE33" i="4"/>
  <c r="AF33" i="4"/>
  <c r="AG33" i="4"/>
  <c r="AH33" i="4"/>
  <c r="AI33" i="4"/>
  <c r="AK33" i="4"/>
  <c r="AA34" i="4"/>
  <c r="AB34" i="4"/>
  <c r="AC34" i="4"/>
  <c r="B34" i="4" s="1"/>
  <c r="AD34" i="4"/>
  <c r="AE34" i="4"/>
  <c r="AF34" i="4"/>
  <c r="AG34" i="4"/>
  <c r="AH34" i="4"/>
  <c r="AI34" i="4"/>
  <c r="AK34" i="4"/>
  <c r="AA35" i="4"/>
  <c r="AB35" i="4"/>
  <c r="AC35" i="4"/>
  <c r="B35" i="4" s="1"/>
  <c r="AD35" i="4"/>
  <c r="AE35" i="4"/>
  <c r="AF35" i="4"/>
  <c r="AG35" i="4"/>
  <c r="AH35" i="4"/>
  <c r="AI35" i="4"/>
  <c r="AK35" i="4"/>
  <c r="AA36" i="4"/>
  <c r="AB36" i="4"/>
  <c r="AC36" i="4"/>
  <c r="B36" i="4" s="1"/>
  <c r="AD36" i="4"/>
  <c r="AE36" i="4"/>
  <c r="AF36" i="4"/>
  <c r="AG36" i="4"/>
  <c r="AH36" i="4"/>
  <c r="AI36" i="4"/>
  <c r="AK36" i="4"/>
  <c r="AA37" i="4"/>
  <c r="AB37" i="4"/>
  <c r="AC37" i="4"/>
  <c r="U37" i="4" s="1"/>
  <c r="AD37" i="4"/>
  <c r="AE37" i="4"/>
  <c r="AF37" i="4"/>
  <c r="AG37" i="4"/>
  <c r="AH37" i="4"/>
  <c r="AI37" i="4"/>
  <c r="AK37" i="4"/>
  <c r="AA38" i="4"/>
  <c r="AB38" i="4"/>
  <c r="AC38" i="4"/>
  <c r="B38" i="4" s="1"/>
  <c r="AD38" i="4"/>
  <c r="AE38" i="4"/>
  <c r="AF38" i="4"/>
  <c r="AG38" i="4"/>
  <c r="AH38" i="4"/>
  <c r="AI38" i="4"/>
  <c r="AK38" i="4"/>
  <c r="AA39" i="4"/>
  <c r="AB39" i="4"/>
  <c r="AC39" i="4"/>
  <c r="B39" i="4" s="1"/>
  <c r="AD39" i="4"/>
  <c r="AE39" i="4"/>
  <c r="AF39" i="4"/>
  <c r="AG39" i="4"/>
  <c r="AH39" i="4"/>
  <c r="AI39" i="4"/>
  <c r="AK39" i="4"/>
  <c r="AA40" i="4"/>
  <c r="AB40" i="4"/>
  <c r="AC40" i="4"/>
  <c r="B40" i="4" s="1"/>
  <c r="AD40" i="4"/>
  <c r="AE40" i="4"/>
  <c r="AF40" i="4"/>
  <c r="AG40" i="4"/>
  <c r="AH40" i="4"/>
  <c r="AI40" i="4"/>
  <c r="AK40" i="4"/>
  <c r="AA41" i="4"/>
  <c r="AB41" i="4"/>
  <c r="AC41" i="4"/>
  <c r="B41" i="4" s="1"/>
  <c r="AD41" i="4"/>
  <c r="AE41" i="4"/>
  <c r="AF41" i="4"/>
  <c r="AG41" i="4"/>
  <c r="AH41" i="4"/>
  <c r="AI41" i="4"/>
  <c r="AK41" i="4"/>
  <c r="AA42" i="4"/>
  <c r="AB42" i="4"/>
  <c r="AC42" i="4"/>
  <c r="B42" i="4" s="1"/>
  <c r="AD42" i="4"/>
  <c r="AE42" i="4"/>
  <c r="AF42" i="4"/>
  <c r="AG42" i="4"/>
  <c r="AH42" i="4"/>
  <c r="AI42" i="4"/>
  <c r="AK42" i="4"/>
  <c r="AA43" i="4"/>
  <c r="AB43" i="4"/>
  <c r="AC43" i="4"/>
  <c r="U43" i="4" s="1"/>
  <c r="AD43" i="4"/>
  <c r="AE43" i="4"/>
  <c r="AF43" i="4"/>
  <c r="AG43" i="4"/>
  <c r="AH43" i="4"/>
  <c r="AI43" i="4"/>
  <c r="AK43" i="4"/>
  <c r="AA44" i="4"/>
  <c r="AB44" i="4"/>
  <c r="AC44" i="4"/>
  <c r="B44" i="4" s="1"/>
  <c r="AD44" i="4"/>
  <c r="AE44" i="4"/>
  <c r="AF44" i="4"/>
  <c r="AG44" i="4"/>
  <c r="AH44" i="4"/>
  <c r="AI44" i="4"/>
  <c r="AK44" i="4"/>
  <c r="AA45" i="4"/>
  <c r="AB45" i="4"/>
  <c r="AC45" i="4"/>
  <c r="B45" i="4" s="1"/>
  <c r="AD45" i="4"/>
  <c r="AE45" i="4"/>
  <c r="AF45" i="4"/>
  <c r="AG45" i="4"/>
  <c r="AH45" i="4"/>
  <c r="AI45" i="4"/>
  <c r="AK45" i="4"/>
  <c r="AA46" i="4"/>
  <c r="AB46" i="4"/>
  <c r="AC46" i="4"/>
  <c r="F46" i="4" s="1"/>
  <c r="AD46" i="4"/>
  <c r="AE46" i="4"/>
  <c r="AF46" i="4"/>
  <c r="AG46" i="4"/>
  <c r="AH46" i="4"/>
  <c r="AI46" i="4"/>
  <c r="AK46" i="4"/>
  <c r="AA47" i="4"/>
  <c r="AB47" i="4"/>
  <c r="AC47" i="4"/>
  <c r="D47" i="4" s="1"/>
  <c r="AD47" i="4"/>
  <c r="AE47" i="4"/>
  <c r="AF47" i="4"/>
  <c r="AG47" i="4"/>
  <c r="AH47" i="4"/>
  <c r="AI47" i="4"/>
  <c r="AK47" i="4"/>
  <c r="AA48" i="4"/>
  <c r="AB48" i="4"/>
  <c r="AC48" i="4"/>
  <c r="D48" i="4" s="1"/>
  <c r="AD48" i="4"/>
  <c r="AE48" i="4"/>
  <c r="AF48" i="4"/>
  <c r="AG48" i="4"/>
  <c r="AH48" i="4"/>
  <c r="AI48" i="4"/>
  <c r="AK48" i="4"/>
  <c r="AA49" i="4"/>
  <c r="AB49" i="4"/>
  <c r="AC49" i="4"/>
  <c r="U49" i="4" s="1"/>
  <c r="AD49" i="4"/>
  <c r="AE49" i="4"/>
  <c r="AF49" i="4"/>
  <c r="AG49" i="4"/>
  <c r="AH49" i="4"/>
  <c r="AI49" i="4"/>
  <c r="AK49" i="4"/>
  <c r="AA50" i="4"/>
  <c r="AB50" i="4"/>
  <c r="AC50" i="4"/>
  <c r="G50" i="4" s="1"/>
  <c r="AD50" i="4"/>
  <c r="AE50" i="4"/>
  <c r="AF50" i="4"/>
  <c r="AG50" i="4"/>
  <c r="AH50" i="4"/>
  <c r="AI50" i="4"/>
  <c r="AK50" i="4"/>
  <c r="AA51" i="4"/>
  <c r="AB51" i="4"/>
  <c r="AC51" i="4"/>
  <c r="D51" i="4" s="1"/>
  <c r="AD51" i="4"/>
  <c r="AE51" i="4"/>
  <c r="AF51" i="4"/>
  <c r="AG51" i="4"/>
  <c r="AH51" i="4"/>
  <c r="AI51" i="4"/>
  <c r="AK51" i="4"/>
  <c r="AA52" i="4"/>
  <c r="AB52" i="4"/>
  <c r="AC52" i="4"/>
  <c r="G52" i="4" s="1"/>
  <c r="AD52" i="4"/>
  <c r="AE52" i="4"/>
  <c r="AF52" i="4"/>
  <c r="AG52" i="4"/>
  <c r="AH52" i="4"/>
  <c r="AI52" i="4"/>
  <c r="AK52" i="4"/>
  <c r="AA53" i="4"/>
  <c r="AB53" i="4"/>
  <c r="AC53" i="4"/>
  <c r="D53" i="4" s="1"/>
  <c r="AD53" i="4"/>
  <c r="AE53" i="4"/>
  <c r="AF53" i="4"/>
  <c r="AG53" i="4"/>
  <c r="AH53" i="4"/>
  <c r="AI53" i="4"/>
  <c r="AK53" i="4"/>
  <c r="AA54" i="4"/>
  <c r="AB54" i="4"/>
  <c r="AC54" i="4"/>
  <c r="B54" i="4" s="1"/>
  <c r="AD54" i="4"/>
  <c r="AE54" i="4"/>
  <c r="AF54" i="4"/>
  <c r="AG54" i="4"/>
  <c r="AH54" i="4"/>
  <c r="AI54" i="4"/>
  <c r="AK54" i="4"/>
  <c r="AA55" i="4"/>
  <c r="AB55" i="4"/>
  <c r="AC55" i="4"/>
  <c r="AD55" i="4"/>
  <c r="AE55" i="4"/>
  <c r="AF55" i="4"/>
  <c r="AG55" i="4"/>
  <c r="AH55" i="4"/>
  <c r="AI55" i="4"/>
  <c r="AK55" i="4"/>
  <c r="AA56" i="4"/>
  <c r="AB56" i="4"/>
  <c r="AC56" i="4"/>
  <c r="G56" i="4" s="1"/>
  <c r="AD56" i="4"/>
  <c r="AE56" i="4"/>
  <c r="AF56" i="4"/>
  <c r="AG56" i="4"/>
  <c r="AH56" i="4"/>
  <c r="AI56" i="4"/>
  <c r="AK56" i="4"/>
  <c r="AA57" i="4"/>
  <c r="AB57" i="4"/>
  <c r="AC57" i="4"/>
  <c r="U57" i="4" s="1"/>
  <c r="AD57" i="4"/>
  <c r="AE57" i="4"/>
  <c r="AF57" i="4"/>
  <c r="AG57" i="4"/>
  <c r="AH57" i="4"/>
  <c r="AI57" i="4"/>
  <c r="AK57" i="4"/>
  <c r="B58" i="4"/>
  <c r="AA58" i="4"/>
  <c r="AB58" i="4"/>
  <c r="AC58" i="4"/>
  <c r="F58" i="4" s="1"/>
  <c r="AD58" i="4"/>
  <c r="AE58" i="4"/>
  <c r="AF58" i="4"/>
  <c r="AG58" i="4"/>
  <c r="AH58" i="4"/>
  <c r="AI58" i="4"/>
  <c r="AK58" i="4"/>
  <c r="AA59" i="4"/>
  <c r="AB59" i="4"/>
  <c r="AC59" i="4"/>
  <c r="J59" i="4" s="1"/>
  <c r="AD59" i="4"/>
  <c r="AE59" i="4"/>
  <c r="AF59" i="4"/>
  <c r="AG59" i="4"/>
  <c r="AH59" i="4"/>
  <c r="AI59" i="4"/>
  <c r="AK59" i="4"/>
  <c r="AA60" i="4"/>
  <c r="AB60" i="4"/>
  <c r="AC60" i="4"/>
  <c r="B60" i="4" s="1"/>
  <c r="AD60" i="4"/>
  <c r="AE60" i="4"/>
  <c r="AF60" i="4"/>
  <c r="AG60" i="4"/>
  <c r="AH60" i="4"/>
  <c r="AI60" i="4"/>
  <c r="AK60" i="4"/>
  <c r="AJ74" i="4"/>
  <c r="AJ73" i="4"/>
  <c r="AJ72" i="4"/>
  <c r="AJ71" i="4"/>
  <c r="AJ70" i="4"/>
  <c r="AJ69" i="4"/>
  <c r="AJ68" i="4"/>
  <c r="AJ67" i="4"/>
  <c r="AJ66" i="4"/>
  <c r="AJ65" i="4"/>
  <c r="AJ64" i="4"/>
  <c r="AJ63" i="4"/>
  <c r="AJ62" i="4"/>
  <c r="AJ61" i="4"/>
  <c r="AJ60" i="4"/>
  <c r="AJ59" i="4"/>
  <c r="AJ58" i="4"/>
  <c r="AJ57" i="4"/>
  <c r="AJ56" i="4"/>
  <c r="AJ55" i="4"/>
  <c r="AP54" i="2"/>
  <c r="AO54" i="2"/>
  <c r="AM54" i="2"/>
  <c r="AN54" i="2" s="1"/>
  <c r="AL54" i="2"/>
  <c r="AJ54" i="2"/>
  <c r="AK54" i="2" s="1"/>
  <c r="AH54" i="2"/>
  <c r="AI54" i="2" s="1"/>
  <c r="AG54" i="2"/>
  <c r="AE54" i="2"/>
  <c r="AF54" i="2" s="1"/>
  <c r="AD54" i="2"/>
  <c r="AB54" i="2"/>
  <c r="AA54" i="2"/>
  <c r="Z54" i="2"/>
  <c r="Y54" i="2"/>
  <c r="U54" i="2"/>
  <c r="V54" i="2" s="1"/>
  <c r="S54" i="2"/>
  <c r="T54" i="2" s="1"/>
  <c r="Q54" i="2"/>
  <c r="R54" i="2" s="1"/>
  <c r="L54" i="2"/>
  <c r="AJ54" i="4" s="1"/>
  <c r="AP53" i="2"/>
  <c r="AO53" i="2"/>
  <c r="AM53" i="2"/>
  <c r="AN53" i="2" s="1"/>
  <c r="AL53" i="2"/>
  <c r="AJ53" i="2"/>
  <c r="AK53" i="2" s="1"/>
  <c r="AH53" i="2"/>
  <c r="AI53" i="2" s="1"/>
  <c r="AG53" i="2"/>
  <c r="AE53" i="2"/>
  <c r="AF53" i="2" s="1"/>
  <c r="AD53" i="2"/>
  <c r="AB53" i="2"/>
  <c r="AA53" i="2"/>
  <c r="Z53" i="2"/>
  <c r="Y53" i="2"/>
  <c r="U53" i="2"/>
  <c r="V53" i="2" s="1"/>
  <c r="S53" i="2"/>
  <c r="T53" i="2" s="1"/>
  <c r="Q53" i="2"/>
  <c r="R53" i="2" s="1"/>
  <c r="L53" i="2"/>
  <c r="AJ53" i="4" s="1"/>
  <c r="AP52" i="2"/>
  <c r="AO52" i="2"/>
  <c r="AM52" i="2"/>
  <c r="AN52" i="2" s="1"/>
  <c r="AL52" i="2"/>
  <c r="AJ52" i="2"/>
  <c r="AK52" i="2" s="1"/>
  <c r="AH52" i="2"/>
  <c r="AI52" i="2" s="1"/>
  <c r="AG52" i="2"/>
  <c r="AE52" i="2"/>
  <c r="AF52" i="2" s="1"/>
  <c r="AD52" i="2"/>
  <c r="AB52" i="2"/>
  <c r="AA52" i="2"/>
  <c r="Z52" i="2"/>
  <c r="Y52" i="2"/>
  <c r="U52" i="2"/>
  <c r="V52" i="2" s="1"/>
  <c r="S52" i="2"/>
  <c r="T52" i="2" s="1"/>
  <c r="Q52" i="2"/>
  <c r="R52" i="2" s="1"/>
  <c r="L52" i="2"/>
  <c r="AJ52" i="4" s="1"/>
  <c r="AP51" i="2"/>
  <c r="AO51" i="2"/>
  <c r="AM51" i="2"/>
  <c r="AN51" i="2" s="1"/>
  <c r="AL51" i="2"/>
  <c r="AJ51" i="2"/>
  <c r="AK51" i="2" s="1"/>
  <c r="AH51" i="2"/>
  <c r="AI51" i="2" s="1"/>
  <c r="AG51" i="2"/>
  <c r="AE51" i="2"/>
  <c r="AF51" i="2" s="1"/>
  <c r="AD51" i="2"/>
  <c r="AB51" i="2"/>
  <c r="AA51" i="2"/>
  <c r="Z51" i="2"/>
  <c r="Y51" i="2"/>
  <c r="U51" i="2"/>
  <c r="V51" i="2" s="1"/>
  <c r="S51" i="2"/>
  <c r="T51" i="2" s="1"/>
  <c r="Q51" i="2"/>
  <c r="R51" i="2" s="1"/>
  <c r="L51" i="2"/>
  <c r="AJ51" i="4" s="1"/>
  <c r="AP50" i="2"/>
  <c r="AO50" i="2"/>
  <c r="AM50" i="2"/>
  <c r="AN50" i="2" s="1"/>
  <c r="AL50" i="2"/>
  <c r="AJ50" i="2"/>
  <c r="AK50" i="2" s="1"/>
  <c r="AH50" i="2"/>
  <c r="AI50" i="2" s="1"/>
  <c r="AG50" i="2"/>
  <c r="AE50" i="2"/>
  <c r="AF50" i="2" s="1"/>
  <c r="AD50" i="2"/>
  <c r="AB50" i="2"/>
  <c r="AA50" i="2"/>
  <c r="Z50" i="2"/>
  <c r="Y50" i="2"/>
  <c r="U50" i="2"/>
  <c r="V50" i="2" s="1"/>
  <c r="S50" i="2"/>
  <c r="T50" i="2" s="1"/>
  <c r="Q50" i="2"/>
  <c r="R50" i="2" s="1"/>
  <c r="L50" i="2"/>
  <c r="AJ50" i="4" s="1"/>
  <c r="AP49" i="2"/>
  <c r="AO49" i="2"/>
  <c r="AM49" i="2"/>
  <c r="AN49" i="2" s="1"/>
  <c r="AL49" i="2"/>
  <c r="AJ49" i="2"/>
  <c r="AK49" i="2" s="1"/>
  <c r="AH49" i="2"/>
  <c r="AI49" i="2" s="1"/>
  <c r="AG49" i="2"/>
  <c r="AE49" i="2"/>
  <c r="AF49" i="2" s="1"/>
  <c r="AD49" i="2"/>
  <c r="AB49" i="2"/>
  <c r="AA49" i="2"/>
  <c r="Z49" i="2"/>
  <c r="Y49" i="2"/>
  <c r="U49" i="2"/>
  <c r="V49" i="2" s="1"/>
  <c r="S49" i="2"/>
  <c r="T49" i="2" s="1"/>
  <c r="Q49" i="2"/>
  <c r="R49" i="2" s="1"/>
  <c r="L49" i="2"/>
  <c r="AJ49" i="4" s="1"/>
  <c r="AP48" i="2"/>
  <c r="AO48" i="2"/>
  <c r="AM48" i="2"/>
  <c r="AN48" i="2" s="1"/>
  <c r="AL48" i="2"/>
  <c r="AJ48" i="2"/>
  <c r="AK48" i="2" s="1"/>
  <c r="AH48" i="2"/>
  <c r="AI48" i="2" s="1"/>
  <c r="AG48" i="2"/>
  <c r="AE48" i="2"/>
  <c r="AF48" i="2" s="1"/>
  <c r="AD48" i="2"/>
  <c r="AB48" i="2"/>
  <c r="AA48" i="2"/>
  <c r="Z48" i="2"/>
  <c r="Y48" i="2"/>
  <c r="U48" i="2"/>
  <c r="V48" i="2" s="1"/>
  <c r="S48" i="2"/>
  <c r="T48" i="2" s="1"/>
  <c r="Q48" i="2"/>
  <c r="R48" i="2" s="1"/>
  <c r="L48" i="2"/>
  <c r="AJ48" i="4" s="1"/>
  <c r="AP47" i="2"/>
  <c r="AO47" i="2"/>
  <c r="AM47" i="2"/>
  <c r="AN47" i="2" s="1"/>
  <c r="AL47" i="2"/>
  <c r="AJ47" i="2"/>
  <c r="AK47" i="2" s="1"/>
  <c r="AH47" i="2"/>
  <c r="AI47" i="2" s="1"/>
  <c r="AG47" i="2"/>
  <c r="AE47" i="2"/>
  <c r="AF47" i="2" s="1"/>
  <c r="AD47" i="2"/>
  <c r="AB47" i="2"/>
  <c r="AA47" i="2"/>
  <c r="Z47" i="2"/>
  <c r="Y47" i="2"/>
  <c r="U47" i="2"/>
  <c r="V47" i="2" s="1"/>
  <c r="S47" i="2"/>
  <c r="T47" i="2" s="1"/>
  <c r="Q47" i="2"/>
  <c r="R47" i="2" s="1"/>
  <c r="L47" i="2"/>
  <c r="AJ47" i="4" s="1"/>
  <c r="AP46" i="2"/>
  <c r="AO46" i="2"/>
  <c r="AM46" i="2"/>
  <c r="AN46" i="2" s="1"/>
  <c r="AL46" i="2"/>
  <c r="AJ46" i="2"/>
  <c r="AK46" i="2" s="1"/>
  <c r="AH46" i="2"/>
  <c r="AI46" i="2" s="1"/>
  <c r="AG46" i="2"/>
  <c r="AE46" i="2"/>
  <c r="AF46" i="2" s="1"/>
  <c r="AD46" i="2"/>
  <c r="AB46" i="2"/>
  <c r="AA46" i="2"/>
  <c r="Z46" i="2"/>
  <c r="Y46" i="2"/>
  <c r="U46" i="2"/>
  <c r="V46" i="2" s="1"/>
  <c r="S46" i="2"/>
  <c r="T46" i="2" s="1"/>
  <c r="Q46" i="2"/>
  <c r="R46" i="2" s="1"/>
  <c r="L46" i="2"/>
  <c r="AJ46" i="4" s="1"/>
  <c r="AP45" i="2"/>
  <c r="AO45" i="2"/>
  <c r="AM45" i="2"/>
  <c r="AN45" i="2" s="1"/>
  <c r="AL45" i="2"/>
  <c r="AJ45" i="2"/>
  <c r="AK45" i="2" s="1"/>
  <c r="AH45" i="2"/>
  <c r="AI45" i="2" s="1"/>
  <c r="AG45" i="2"/>
  <c r="AE45" i="2"/>
  <c r="AF45" i="2" s="1"/>
  <c r="AD45" i="2"/>
  <c r="AB45" i="2"/>
  <c r="AA45" i="2"/>
  <c r="Z45" i="2"/>
  <c r="Y45" i="2"/>
  <c r="U45" i="2"/>
  <c r="V45" i="2" s="1"/>
  <c r="S45" i="2"/>
  <c r="T45" i="2" s="1"/>
  <c r="Q45" i="2"/>
  <c r="R45" i="2" s="1"/>
  <c r="L45" i="2"/>
  <c r="AJ45" i="4" s="1"/>
  <c r="AP44" i="2"/>
  <c r="AO44" i="2"/>
  <c r="AM44" i="2"/>
  <c r="AN44" i="2" s="1"/>
  <c r="AL44" i="2"/>
  <c r="AJ44" i="2"/>
  <c r="AK44" i="2" s="1"/>
  <c r="AH44" i="2"/>
  <c r="AI44" i="2" s="1"/>
  <c r="AG44" i="2"/>
  <c r="AE44" i="2"/>
  <c r="AF44" i="2" s="1"/>
  <c r="AD44" i="2"/>
  <c r="AB44" i="2"/>
  <c r="AA44" i="2"/>
  <c r="Z44" i="2"/>
  <c r="Y44" i="2"/>
  <c r="U44" i="2"/>
  <c r="V44" i="2" s="1"/>
  <c r="S44" i="2"/>
  <c r="T44" i="2" s="1"/>
  <c r="Q44" i="2"/>
  <c r="R44" i="2" s="1"/>
  <c r="L44" i="2"/>
  <c r="AJ44" i="4" s="1"/>
  <c r="AP43" i="2"/>
  <c r="AO43" i="2"/>
  <c r="AM43" i="2"/>
  <c r="AN43" i="2" s="1"/>
  <c r="AL43" i="2"/>
  <c r="AJ43" i="2"/>
  <c r="AK43" i="2" s="1"/>
  <c r="AH43" i="2"/>
  <c r="AI43" i="2" s="1"/>
  <c r="AG43" i="2"/>
  <c r="AE43" i="2"/>
  <c r="AF43" i="2" s="1"/>
  <c r="AD43" i="2"/>
  <c r="AB43" i="2"/>
  <c r="AA43" i="2"/>
  <c r="Z43" i="2"/>
  <c r="Y43" i="2"/>
  <c r="U43" i="2"/>
  <c r="V43" i="2" s="1"/>
  <c r="S43" i="2"/>
  <c r="T43" i="2" s="1"/>
  <c r="Q43" i="2"/>
  <c r="R43" i="2" s="1"/>
  <c r="L43" i="2"/>
  <c r="AJ43" i="4" s="1"/>
  <c r="AP42" i="2"/>
  <c r="AO42" i="2"/>
  <c r="AM42" i="2"/>
  <c r="AN42" i="2" s="1"/>
  <c r="AL42" i="2"/>
  <c r="AJ42" i="2"/>
  <c r="AK42" i="2" s="1"/>
  <c r="AH42" i="2"/>
  <c r="AI42" i="2" s="1"/>
  <c r="AG42" i="2"/>
  <c r="AE42" i="2"/>
  <c r="AF42" i="2" s="1"/>
  <c r="AD42" i="2"/>
  <c r="AB42" i="2"/>
  <c r="AA42" i="2"/>
  <c r="Z42" i="2"/>
  <c r="Y42" i="2"/>
  <c r="U42" i="2"/>
  <c r="V42" i="2" s="1"/>
  <c r="S42" i="2"/>
  <c r="T42" i="2" s="1"/>
  <c r="Q42" i="2"/>
  <c r="R42" i="2" s="1"/>
  <c r="L42" i="2"/>
  <c r="AJ42" i="4" s="1"/>
  <c r="AP41" i="2"/>
  <c r="AO41" i="2"/>
  <c r="AM41" i="2"/>
  <c r="AN41" i="2" s="1"/>
  <c r="AL41" i="2"/>
  <c r="AJ41" i="2"/>
  <c r="AK41" i="2" s="1"/>
  <c r="AH41" i="2"/>
  <c r="AI41" i="2" s="1"/>
  <c r="AG41" i="2"/>
  <c r="AE41" i="2"/>
  <c r="AF41" i="2" s="1"/>
  <c r="AD41" i="2"/>
  <c r="AB41" i="2"/>
  <c r="AA41" i="2"/>
  <c r="Z41" i="2"/>
  <c r="Y41" i="2"/>
  <c r="U41" i="2"/>
  <c r="V41" i="2" s="1"/>
  <c r="S41" i="2"/>
  <c r="T41" i="2" s="1"/>
  <c r="Q41" i="2"/>
  <c r="R41" i="2" s="1"/>
  <c r="L41" i="2"/>
  <c r="AJ41" i="4" s="1"/>
  <c r="AP40" i="2"/>
  <c r="AO40" i="2"/>
  <c r="AM40" i="2"/>
  <c r="AN40" i="2" s="1"/>
  <c r="AL40" i="2"/>
  <c r="AJ40" i="2"/>
  <c r="AK40" i="2" s="1"/>
  <c r="AH40" i="2"/>
  <c r="AI40" i="2" s="1"/>
  <c r="AG40" i="2"/>
  <c r="AE40" i="2"/>
  <c r="AF40" i="2" s="1"/>
  <c r="AD40" i="2"/>
  <c r="AB40" i="2"/>
  <c r="AA40" i="2"/>
  <c r="Z40" i="2"/>
  <c r="Y40" i="2"/>
  <c r="U40" i="2"/>
  <c r="V40" i="2" s="1"/>
  <c r="S40" i="2"/>
  <c r="T40" i="2" s="1"/>
  <c r="Q40" i="2"/>
  <c r="R40" i="2" s="1"/>
  <c r="L40" i="2"/>
  <c r="AJ40" i="4" s="1"/>
  <c r="AP39" i="2"/>
  <c r="AO39" i="2"/>
  <c r="AM39" i="2"/>
  <c r="AN39" i="2" s="1"/>
  <c r="AL39" i="2"/>
  <c r="AJ39" i="2"/>
  <c r="AK39" i="2" s="1"/>
  <c r="AH39" i="2"/>
  <c r="AI39" i="2" s="1"/>
  <c r="AG39" i="2"/>
  <c r="AE39" i="2"/>
  <c r="AF39" i="2" s="1"/>
  <c r="AD39" i="2"/>
  <c r="AB39" i="2"/>
  <c r="AA39" i="2"/>
  <c r="Z39" i="2"/>
  <c r="Y39" i="2"/>
  <c r="U39" i="2"/>
  <c r="V39" i="2" s="1"/>
  <c r="S39" i="2"/>
  <c r="T39" i="2" s="1"/>
  <c r="Q39" i="2"/>
  <c r="R39" i="2" s="1"/>
  <c r="L39" i="2"/>
  <c r="AJ39" i="4" s="1"/>
  <c r="AP38" i="2"/>
  <c r="AO38" i="2"/>
  <c r="AM38" i="2"/>
  <c r="AN38" i="2" s="1"/>
  <c r="AL38" i="2"/>
  <c r="AJ38" i="2"/>
  <c r="AK38" i="2" s="1"/>
  <c r="AH38" i="2"/>
  <c r="AI38" i="2" s="1"/>
  <c r="AG38" i="2"/>
  <c r="AE38" i="2"/>
  <c r="AF38" i="2" s="1"/>
  <c r="AD38" i="2"/>
  <c r="AB38" i="2"/>
  <c r="AA38" i="2"/>
  <c r="Z38" i="2"/>
  <c r="Y38" i="2"/>
  <c r="U38" i="2"/>
  <c r="V38" i="2" s="1"/>
  <c r="S38" i="2"/>
  <c r="T38" i="2" s="1"/>
  <c r="Q38" i="2"/>
  <c r="R38" i="2" s="1"/>
  <c r="L38" i="2"/>
  <c r="AJ38" i="4" s="1"/>
  <c r="AP37" i="2"/>
  <c r="AO37" i="2"/>
  <c r="AM37" i="2"/>
  <c r="AN37" i="2" s="1"/>
  <c r="AL37" i="2"/>
  <c r="AJ37" i="2"/>
  <c r="AK37" i="2" s="1"/>
  <c r="AH37" i="2"/>
  <c r="AI37" i="2" s="1"/>
  <c r="AG37" i="2"/>
  <c r="AE37" i="2"/>
  <c r="AF37" i="2" s="1"/>
  <c r="AD37" i="2"/>
  <c r="AB37" i="2"/>
  <c r="AA37" i="2"/>
  <c r="Z37" i="2"/>
  <c r="Y37" i="2"/>
  <c r="U37" i="2"/>
  <c r="V37" i="2" s="1"/>
  <c r="S37" i="2"/>
  <c r="T37" i="2" s="1"/>
  <c r="Q37" i="2"/>
  <c r="R37" i="2" s="1"/>
  <c r="L37" i="2"/>
  <c r="AJ37" i="4" s="1"/>
  <c r="AP36" i="2"/>
  <c r="AO36" i="2"/>
  <c r="AM36" i="2"/>
  <c r="AN36" i="2" s="1"/>
  <c r="AL36" i="2"/>
  <c r="AJ36" i="2"/>
  <c r="AK36" i="2" s="1"/>
  <c r="AH36" i="2"/>
  <c r="AI36" i="2" s="1"/>
  <c r="AG36" i="2"/>
  <c r="AE36" i="2"/>
  <c r="AF36" i="2" s="1"/>
  <c r="AD36" i="2"/>
  <c r="AB36" i="2"/>
  <c r="AA36" i="2"/>
  <c r="Z36" i="2"/>
  <c r="Y36" i="2"/>
  <c r="U36" i="2"/>
  <c r="V36" i="2" s="1"/>
  <c r="S36" i="2"/>
  <c r="T36" i="2" s="1"/>
  <c r="Q36" i="2"/>
  <c r="R36" i="2" s="1"/>
  <c r="L36" i="2"/>
  <c r="AJ36" i="4" s="1"/>
  <c r="AP35" i="2"/>
  <c r="AO35" i="2"/>
  <c r="AM35" i="2"/>
  <c r="AN35" i="2" s="1"/>
  <c r="AL35" i="2"/>
  <c r="AJ35" i="2"/>
  <c r="AK35" i="2" s="1"/>
  <c r="AH35" i="2"/>
  <c r="AI35" i="2" s="1"/>
  <c r="AG35" i="2"/>
  <c r="AE35" i="2"/>
  <c r="AF35" i="2" s="1"/>
  <c r="AD35" i="2"/>
  <c r="AB35" i="2"/>
  <c r="AA35" i="2"/>
  <c r="Z35" i="2"/>
  <c r="Y35" i="2"/>
  <c r="U35" i="2"/>
  <c r="V35" i="2" s="1"/>
  <c r="S35" i="2"/>
  <c r="T35" i="2" s="1"/>
  <c r="Q35" i="2"/>
  <c r="R35" i="2" s="1"/>
  <c r="L35" i="2"/>
  <c r="AP34" i="2"/>
  <c r="AO34" i="2"/>
  <c r="AM34" i="2"/>
  <c r="AN34" i="2" s="1"/>
  <c r="AL34" i="2"/>
  <c r="AJ34" i="2"/>
  <c r="AK34" i="2" s="1"/>
  <c r="AH34" i="2"/>
  <c r="AI34" i="2" s="1"/>
  <c r="AG34" i="2"/>
  <c r="AE34" i="2"/>
  <c r="AF34" i="2" s="1"/>
  <c r="AD34" i="2"/>
  <c r="AB34" i="2"/>
  <c r="AA34" i="2"/>
  <c r="Z34" i="2"/>
  <c r="Y34" i="2"/>
  <c r="U34" i="2"/>
  <c r="V34" i="2" s="1"/>
  <c r="S34" i="2"/>
  <c r="T34" i="2" s="1"/>
  <c r="Q34" i="2"/>
  <c r="R34" i="2" s="1"/>
  <c r="L34" i="2"/>
  <c r="AJ34" i="4" s="1"/>
  <c r="U65" i="4" l="1"/>
  <c r="K72" i="4"/>
  <c r="Q32" i="4"/>
  <c r="E34" i="4"/>
  <c r="Y44" i="4"/>
  <c r="U33" i="4"/>
  <c r="I53" i="4"/>
  <c r="Q66" i="4"/>
  <c r="E62" i="4"/>
  <c r="K66" i="4"/>
  <c r="Q62" i="4"/>
  <c r="C62" i="4"/>
  <c r="I59" i="4"/>
  <c r="B56" i="4"/>
  <c r="E33" i="4"/>
  <c r="I66" i="4"/>
  <c r="E65" i="4"/>
  <c r="C64" i="4"/>
  <c r="M62" i="4"/>
  <c r="S62" i="4"/>
  <c r="I74" i="4"/>
  <c r="E73" i="4"/>
  <c r="Y66" i="4"/>
  <c r="Y62" i="4"/>
  <c r="I62" i="4"/>
  <c r="W50" i="4"/>
  <c r="Y47" i="4"/>
  <c r="Y39" i="4"/>
  <c r="C44" i="4"/>
  <c r="C34" i="4"/>
  <c r="I51" i="4"/>
  <c r="I40" i="4"/>
  <c r="E53" i="4"/>
  <c r="E39" i="4"/>
  <c r="C47" i="4"/>
  <c r="C39" i="4"/>
  <c r="U45" i="4"/>
  <c r="M44" i="4"/>
  <c r="J57" i="4"/>
  <c r="M38" i="4"/>
  <c r="S68" i="4"/>
  <c r="C68" i="4"/>
  <c r="M67" i="4"/>
  <c r="M63" i="4"/>
  <c r="AC48" i="2"/>
  <c r="Y59" i="4"/>
  <c r="I57" i="4"/>
  <c r="Q54" i="4"/>
  <c r="S53" i="4"/>
  <c r="E51" i="4"/>
  <c r="B50" i="4"/>
  <c r="K45" i="4"/>
  <c r="E40" i="4"/>
  <c r="Q39" i="4"/>
  <c r="C38" i="4"/>
  <c r="S33" i="4"/>
  <c r="C33" i="4"/>
  <c r="M32" i="4"/>
  <c r="S74" i="4"/>
  <c r="C74" i="4"/>
  <c r="M73" i="4"/>
  <c r="Y72" i="4"/>
  <c r="I72" i="4"/>
  <c r="U71" i="4"/>
  <c r="K70" i="4"/>
  <c r="Q68" i="4"/>
  <c r="E67" i="4"/>
  <c r="S66" i="4"/>
  <c r="C66" i="4"/>
  <c r="M65" i="4"/>
  <c r="Y64" i="4"/>
  <c r="M64" i="4"/>
  <c r="E63" i="4"/>
  <c r="U62" i="4"/>
  <c r="K62" i="4"/>
  <c r="N60" i="4"/>
  <c r="Q59" i="4"/>
  <c r="Q58" i="4"/>
  <c r="M54" i="4"/>
  <c r="O53" i="4"/>
  <c r="S51" i="4"/>
  <c r="N47" i="4"/>
  <c r="E45" i="4"/>
  <c r="Q44" i="4"/>
  <c r="M42" i="4"/>
  <c r="M41" i="4"/>
  <c r="S40" i="4"/>
  <c r="M39" i="4"/>
  <c r="M36" i="4"/>
  <c r="M35" i="4"/>
  <c r="S34" i="4"/>
  <c r="M33" i="4"/>
  <c r="Q74" i="4"/>
  <c r="S72" i="4"/>
  <c r="C72" i="4"/>
  <c r="M71" i="4"/>
  <c r="Y70" i="4"/>
  <c r="I70" i="4"/>
  <c r="U69" i="4"/>
  <c r="K68" i="4"/>
  <c r="U64" i="4"/>
  <c r="K64" i="4"/>
  <c r="M58" i="4"/>
  <c r="W52" i="4"/>
  <c r="O51" i="4"/>
  <c r="K42" i="4"/>
  <c r="K41" i="4"/>
  <c r="Q40" i="4"/>
  <c r="Y38" i="4"/>
  <c r="K36" i="4"/>
  <c r="K35" i="4"/>
  <c r="Q34" i="4"/>
  <c r="K33" i="4"/>
  <c r="K74" i="4"/>
  <c r="Q72" i="4"/>
  <c r="E71" i="4"/>
  <c r="S70" i="4"/>
  <c r="C70" i="4"/>
  <c r="M69" i="4"/>
  <c r="Y68" i="4"/>
  <c r="I68" i="4"/>
  <c r="U67" i="4"/>
  <c r="S64" i="4"/>
  <c r="I64" i="4"/>
  <c r="U63" i="4"/>
  <c r="Q61" i="4"/>
  <c r="D55" i="4"/>
  <c r="C55" i="4"/>
  <c r="N55" i="4"/>
  <c r="Y55" i="4"/>
  <c r="E55" i="4"/>
  <c r="O55" i="4"/>
  <c r="S55" i="4"/>
  <c r="Y60" i="4"/>
  <c r="I60" i="4"/>
  <c r="J55" i="4"/>
  <c r="D49" i="4"/>
  <c r="C49" i="4"/>
  <c r="N49" i="4"/>
  <c r="Y49" i="4"/>
  <c r="E49" i="4"/>
  <c r="O49" i="4"/>
  <c r="I49" i="4"/>
  <c r="S49" i="4"/>
  <c r="J49" i="4"/>
  <c r="B43" i="4"/>
  <c r="C43" i="4"/>
  <c r="M43" i="4"/>
  <c r="Y43" i="4"/>
  <c r="E43" i="4"/>
  <c r="Q43" i="4"/>
  <c r="I43" i="4"/>
  <c r="S43" i="4"/>
  <c r="K43" i="4"/>
  <c r="S60" i="4"/>
  <c r="G60" i="4"/>
  <c r="I55" i="4"/>
  <c r="R60" i="4"/>
  <c r="D59" i="4"/>
  <c r="C59" i="4"/>
  <c r="N59" i="4"/>
  <c r="U59" i="4"/>
  <c r="E59" i="4"/>
  <c r="O59" i="4"/>
  <c r="V59" i="4"/>
  <c r="S59" i="4"/>
  <c r="D57" i="4"/>
  <c r="C57" i="4"/>
  <c r="N57" i="4"/>
  <c r="Y57" i="4"/>
  <c r="E57" i="4"/>
  <c r="O57" i="4"/>
  <c r="S57" i="4"/>
  <c r="U55" i="4"/>
  <c r="B37" i="4"/>
  <c r="C37" i="4"/>
  <c r="M37" i="4"/>
  <c r="Y37" i="4"/>
  <c r="E37" i="4"/>
  <c r="Q37" i="4"/>
  <c r="I37" i="4"/>
  <c r="S37" i="4"/>
  <c r="K37" i="4"/>
  <c r="U47" i="4"/>
  <c r="J47" i="4"/>
  <c r="U38" i="4"/>
  <c r="K38" i="4"/>
  <c r="W74" i="4"/>
  <c r="O74" i="4"/>
  <c r="G74" i="4"/>
  <c r="S73" i="4"/>
  <c r="K73" i="4"/>
  <c r="C73" i="4"/>
  <c r="W72" i="4"/>
  <c r="O72" i="4"/>
  <c r="G72" i="4"/>
  <c r="S71" i="4"/>
  <c r="K71" i="4"/>
  <c r="C71" i="4"/>
  <c r="W70" i="4"/>
  <c r="O70" i="4"/>
  <c r="G70" i="4"/>
  <c r="S69" i="4"/>
  <c r="K69" i="4"/>
  <c r="C69" i="4"/>
  <c r="W68" i="4"/>
  <c r="O68" i="4"/>
  <c r="G68" i="4"/>
  <c r="S67" i="4"/>
  <c r="K67" i="4"/>
  <c r="C67" i="4"/>
  <c r="W66" i="4"/>
  <c r="O66" i="4"/>
  <c r="G66" i="4"/>
  <c r="S65" i="4"/>
  <c r="K65" i="4"/>
  <c r="C65" i="4"/>
  <c r="W64" i="4"/>
  <c r="O64" i="4"/>
  <c r="G64" i="4"/>
  <c r="S63" i="4"/>
  <c r="K63" i="4"/>
  <c r="C63" i="4"/>
  <c r="W62" i="4"/>
  <c r="O62" i="4"/>
  <c r="G62" i="4"/>
  <c r="M61" i="4"/>
  <c r="W58" i="4"/>
  <c r="G58" i="4"/>
  <c r="W56" i="4"/>
  <c r="W54" i="4"/>
  <c r="G54" i="4"/>
  <c r="Y53" i="4"/>
  <c r="N53" i="4"/>
  <c r="C53" i="4"/>
  <c r="M52" i="4"/>
  <c r="Y51" i="4"/>
  <c r="N51" i="4"/>
  <c r="C51" i="4"/>
  <c r="M50" i="4"/>
  <c r="S47" i="4"/>
  <c r="I47" i="4"/>
  <c r="S45" i="4"/>
  <c r="C45" i="4"/>
  <c r="U44" i="4"/>
  <c r="K44" i="4"/>
  <c r="U42" i="4"/>
  <c r="E42" i="4"/>
  <c r="U41" i="4"/>
  <c r="E41" i="4"/>
  <c r="Y40" i="4"/>
  <c r="M40" i="4"/>
  <c r="C40" i="4"/>
  <c r="U39" i="4"/>
  <c r="K39" i="4"/>
  <c r="S38" i="4"/>
  <c r="I38" i="4"/>
  <c r="U36" i="4"/>
  <c r="E36" i="4"/>
  <c r="U35" i="4"/>
  <c r="E35" i="4"/>
  <c r="Y34" i="4"/>
  <c r="M34" i="4"/>
  <c r="U74" i="4"/>
  <c r="M74" i="4"/>
  <c r="E74" i="4"/>
  <c r="Y73" i="4"/>
  <c r="Q73" i="4"/>
  <c r="I73" i="4"/>
  <c r="U72" i="4"/>
  <c r="M72" i="4"/>
  <c r="E72" i="4"/>
  <c r="Y71" i="4"/>
  <c r="Q71" i="4"/>
  <c r="I71" i="4"/>
  <c r="U70" i="4"/>
  <c r="M70" i="4"/>
  <c r="E70" i="4"/>
  <c r="Y69" i="4"/>
  <c r="Q69" i="4"/>
  <c r="I69" i="4"/>
  <c r="U68" i="4"/>
  <c r="M68" i="4"/>
  <c r="E68" i="4"/>
  <c r="Y67" i="4"/>
  <c r="Q67" i="4"/>
  <c r="I67" i="4"/>
  <c r="U66" i="4"/>
  <c r="M66" i="4"/>
  <c r="E66" i="4"/>
  <c r="Y65" i="4"/>
  <c r="Q65" i="4"/>
  <c r="I65" i="4"/>
  <c r="E64" i="4"/>
  <c r="Y63" i="4"/>
  <c r="Q63" i="4"/>
  <c r="I63" i="4"/>
  <c r="Y61" i="4"/>
  <c r="I61" i="4"/>
  <c r="R58" i="4"/>
  <c r="M56" i="4"/>
  <c r="R54" i="4"/>
  <c r="F54" i="4"/>
  <c r="U53" i="4"/>
  <c r="J53" i="4"/>
  <c r="B52" i="4"/>
  <c r="U51" i="4"/>
  <c r="J51" i="4"/>
  <c r="O47" i="4"/>
  <c r="E47" i="4"/>
  <c r="M45" i="4"/>
  <c r="S44" i="4"/>
  <c r="E44" i="4"/>
  <c r="S42" i="4"/>
  <c r="C42" i="4"/>
  <c r="S41" i="4"/>
  <c r="C41" i="4"/>
  <c r="U40" i="4"/>
  <c r="K40" i="4"/>
  <c r="S39" i="4"/>
  <c r="I39" i="4"/>
  <c r="Q38" i="4"/>
  <c r="E38" i="4"/>
  <c r="S36" i="4"/>
  <c r="C36" i="4"/>
  <c r="S35" i="4"/>
  <c r="C35" i="4"/>
  <c r="U34" i="4"/>
  <c r="K34" i="4"/>
  <c r="W73" i="4"/>
  <c r="O73" i="4"/>
  <c r="G73" i="4"/>
  <c r="W71" i="4"/>
  <c r="O71" i="4"/>
  <c r="G71" i="4"/>
  <c r="W69" i="4"/>
  <c r="O69" i="4"/>
  <c r="G69" i="4"/>
  <c r="W67" i="4"/>
  <c r="O67" i="4"/>
  <c r="G67" i="4"/>
  <c r="W65" i="4"/>
  <c r="O65" i="4"/>
  <c r="G65" i="4"/>
  <c r="W63" i="4"/>
  <c r="O63" i="4"/>
  <c r="G63" i="4"/>
  <c r="U61" i="4"/>
  <c r="E61" i="4"/>
  <c r="AJ35" i="4"/>
  <c r="X74" i="4"/>
  <c r="T74" i="4"/>
  <c r="P74" i="4"/>
  <c r="L74" i="4"/>
  <c r="H74" i="4"/>
  <c r="D74" i="4"/>
  <c r="X73" i="4"/>
  <c r="T73" i="4"/>
  <c r="P73" i="4"/>
  <c r="L73" i="4"/>
  <c r="H73" i="4"/>
  <c r="D73" i="4"/>
  <c r="X72" i="4"/>
  <c r="T72" i="4"/>
  <c r="P72" i="4"/>
  <c r="L72" i="4"/>
  <c r="H72" i="4"/>
  <c r="D72" i="4"/>
  <c r="X71" i="4"/>
  <c r="T71" i="4"/>
  <c r="P71" i="4"/>
  <c r="L71" i="4"/>
  <c r="H71" i="4"/>
  <c r="D71" i="4"/>
  <c r="X70" i="4"/>
  <c r="T70" i="4"/>
  <c r="P70" i="4"/>
  <c r="L70" i="4"/>
  <c r="H70" i="4"/>
  <c r="D70" i="4"/>
  <c r="X69" i="4"/>
  <c r="T69" i="4"/>
  <c r="P69" i="4"/>
  <c r="L69" i="4"/>
  <c r="H69" i="4"/>
  <c r="D69" i="4"/>
  <c r="X68" i="4"/>
  <c r="T68" i="4"/>
  <c r="P68" i="4"/>
  <c r="L68" i="4"/>
  <c r="H68" i="4"/>
  <c r="D68" i="4"/>
  <c r="X67" i="4"/>
  <c r="T67" i="4"/>
  <c r="P67" i="4"/>
  <c r="L67" i="4"/>
  <c r="H67" i="4"/>
  <c r="D67" i="4"/>
  <c r="X66" i="4"/>
  <c r="T66" i="4"/>
  <c r="P66" i="4"/>
  <c r="L66" i="4"/>
  <c r="H66" i="4"/>
  <c r="D66" i="4"/>
  <c r="X65" i="4"/>
  <c r="T65" i="4"/>
  <c r="P65" i="4"/>
  <c r="L65" i="4"/>
  <c r="H65" i="4"/>
  <c r="D65" i="4"/>
  <c r="X64" i="4"/>
  <c r="T64" i="4"/>
  <c r="P64" i="4"/>
  <c r="L64" i="4"/>
  <c r="H64" i="4"/>
  <c r="D64" i="4"/>
  <c r="X63" i="4"/>
  <c r="T63" i="4"/>
  <c r="P63" i="4"/>
  <c r="L63" i="4"/>
  <c r="H63" i="4"/>
  <c r="D63" i="4"/>
  <c r="X62" i="4"/>
  <c r="T62" i="4"/>
  <c r="P62" i="4"/>
  <c r="L62" i="4"/>
  <c r="H62" i="4"/>
  <c r="D62" i="4"/>
  <c r="X61" i="4"/>
  <c r="T61" i="4"/>
  <c r="P61" i="4"/>
  <c r="L61" i="4"/>
  <c r="H61" i="4"/>
  <c r="D61" i="4"/>
  <c r="W61" i="4"/>
  <c r="S61" i="4"/>
  <c r="O61" i="4"/>
  <c r="K61" i="4"/>
  <c r="G61" i="4"/>
  <c r="C61" i="4"/>
  <c r="V74" i="4"/>
  <c r="R74" i="4"/>
  <c r="N74" i="4"/>
  <c r="J74" i="4"/>
  <c r="F74" i="4"/>
  <c r="V73" i="4"/>
  <c r="R73" i="4"/>
  <c r="N73" i="4"/>
  <c r="J73" i="4"/>
  <c r="F73" i="4"/>
  <c r="V72" i="4"/>
  <c r="R72" i="4"/>
  <c r="N72" i="4"/>
  <c r="J72" i="4"/>
  <c r="F72" i="4"/>
  <c r="V71" i="4"/>
  <c r="R71" i="4"/>
  <c r="N71" i="4"/>
  <c r="J71" i="4"/>
  <c r="F71" i="4"/>
  <c r="V70" i="4"/>
  <c r="R70" i="4"/>
  <c r="N70" i="4"/>
  <c r="J70" i="4"/>
  <c r="F70" i="4"/>
  <c r="V69" i="4"/>
  <c r="R69" i="4"/>
  <c r="N69" i="4"/>
  <c r="J69" i="4"/>
  <c r="F69" i="4"/>
  <c r="V68" i="4"/>
  <c r="R68" i="4"/>
  <c r="N68" i="4"/>
  <c r="J68" i="4"/>
  <c r="F68" i="4"/>
  <c r="V67" i="4"/>
  <c r="R67" i="4"/>
  <c r="N67" i="4"/>
  <c r="J67" i="4"/>
  <c r="F67" i="4"/>
  <c r="V66" i="4"/>
  <c r="R66" i="4"/>
  <c r="N66" i="4"/>
  <c r="J66" i="4"/>
  <c r="F66" i="4"/>
  <c r="V65" i="4"/>
  <c r="R65" i="4"/>
  <c r="N65" i="4"/>
  <c r="J65" i="4"/>
  <c r="F65" i="4"/>
  <c r="V64" i="4"/>
  <c r="R64" i="4"/>
  <c r="N64" i="4"/>
  <c r="J64" i="4"/>
  <c r="F64" i="4"/>
  <c r="V63" i="4"/>
  <c r="R63" i="4"/>
  <c r="N63" i="4"/>
  <c r="J63" i="4"/>
  <c r="F63" i="4"/>
  <c r="V62" i="4"/>
  <c r="R62" i="4"/>
  <c r="N62" i="4"/>
  <c r="J62" i="4"/>
  <c r="F62" i="4"/>
  <c r="V61" i="4"/>
  <c r="R61" i="4"/>
  <c r="N61" i="4"/>
  <c r="J61" i="4"/>
  <c r="F61" i="4"/>
  <c r="V52" i="4"/>
  <c r="R56" i="4"/>
  <c r="R52" i="4"/>
  <c r="D56" i="4"/>
  <c r="C56" i="4"/>
  <c r="I56" i="4"/>
  <c r="N56" i="4"/>
  <c r="S56" i="4"/>
  <c r="Y56" i="4"/>
  <c r="E56" i="4"/>
  <c r="J56" i="4"/>
  <c r="O56" i="4"/>
  <c r="U56" i="4"/>
  <c r="K56" i="4"/>
  <c r="D52" i="4"/>
  <c r="C52" i="4"/>
  <c r="I52" i="4"/>
  <c r="N52" i="4"/>
  <c r="S52" i="4"/>
  <c r="Y52" i="4"/>
  <c r="E52" i="4"/>
  <c r="J52" i="4"/>
  <c r="O52" i="4"/>
  <c r="U52" i="4"/>
  <c r="K52" i="4"/>
  <c r="D60" i="4"/>
  <c r="E60" i="4"/>
  <c r="J60" i="4"/>
  <c r="O60" i="4"/>
  <c r="U60" i="4"/>
  <c r="F60" i="4"/>
  <c r="K60" i="4"/>
  <c r="Q60" i="4"/>
  <c r="V60" i="4"/>
  <c r="W60" i="4"/>
  <c r="M60" i="4"/>
  <c r="D58" i="4"/>
  <c r="C58" i="4"/>
  <c r="I58" i="4"/>
  <c r="N58" i="4"/>
  <c r="S58" i="4"/>
  <c r="Y58" i="4"/>
  <c r="E58" i="4"/>
  <c r="J58" i="4"/>
  <c r="O58" i="4"/>
  <c r="U58" i="4"/>
  <c r="V58" i="4"/>
  <c r="K58" i="4"/>
  <c r="Q56" i="4"/>
  <c r="F56" i="4"/>
  <c r="D54" i="4"/>
  <c r="C54" i="4"/>
  <c r="I54" i="4"/>
  <c r="N54" i="4"/>
  <c r="S54" i="4"/>
  <c r="Y54" i="4"/>
  <c r="E54" i="4"/>
  <c r="J54" i="4"/>
  <c r="O54" i="4"/>
  <c r="U54" i="4"/>
  <c r="V54" i="4"/>
  <c r="K54" i="4"/>
  <c r="Q52" i="4"/>
  <c r="F52" i="4"/>
  <c r="D50" i="4"/>
  <c r="F50" i="4"/>
  <c r="K50" i="4"/>
  <c r="Q50" i="4"/>
  <c r="V50" i="4"/>
  <c r="C50" i="4"/>
  <c r="I50" i="4"/>
  <c r="N50" i="4"/>
  <c r="S50" i="4"/>
  <c r="Y50" i="4"/>
  <c r="E50" i="4"/>
  <c r="J50" i="4"/>
  <c r="O50" i="4"/>
  <c r="U50" i="4"/>
  <c r="R50" i="4"/>
  <c r="V56" i="4"/>
  <c r="W59" i="4"/>
  <c r="R59" i="4"/>
  <c r="M59" i="4"/>
  <c r="G59" i="4"/>
  <c r="B59" i="4"/>
  <c r="W57" i="4"/>
  <c r="R57" i="4"/>
  <c r="M57" i="4"/>
  <c r="G57" i="4"/>
  <c r="B57" i="4"/>
  <c r="W55" i="4"/>
  <c r="R55" i="4"/>
  <c r="M55" i="4"/>
  <c r="G55" i="4"/>
  <c r="B55" i="4"/>
  <c r="W53" i="4"/>
  <c r="R53" i="4"/>
  <c r="M53" i="4"/>
  <c r="G53" i="4"/>
  <c r="B53" i="4"/>
  <c r="W51" i="4"/>
  <c r="R51" i="4"/>
  <c r="M51" i="4"/>
  <c r="G51" i="4"/>
  <c r="B51" i="4"/>
  <c r="W49" i="4"/>
  <c r="R49" i="4"/>
  <c r="M49" i="4"/>
  <c r="G49" i="4"/>
  <c r="B49" i="4"/>
  <c r="U48" i="4"/>
  <c r="O48" i="4"/>
  <c r="J48" i="4"/>
  <c r="E48" i="4"/>
  <c r="W47" i="4"/>
  <c r="R47" i="4"/>
  <c r="M47" i="4"/>
  <c r="G47" i="4"/>
  <c r="B47" i="4"/>
  <c r="U46" i="4"/>
  <c r="O46" i="4"/>
  <c r="I46" i="4"/>
  <c r="K59" i="4"/>
  <c r="F59" i="4"/>
  <c r="V57" i="4"/>
  <c r="Q57" i="4"/>
  <c r="K57" i="4"/>
  <c r="F57" i="4"/>
  <c r="V55" i="4"/>
  <c r="Q55" i="4"/>
  <c r="K55" i="4"/>
  <c r="F55" i="4"/>
  <c r="V53" i="4"/>
  <c r="Q53" i="4"/>
  <c r="K53" i="4"/>
  <c r="F53" i="4"/>
  <c r="V51" i="4"/>
  <c r="Q51" i="4"/>
  <c r="K51" i="4"/>
  <c r="F51" i="4"/>
  <c r="V49" i="4"/>
  <c r="Q49" i="4"/>
  <c r="K49" i="4"/>
  <c r="F49" i="4"/>
  <c r="Y48" i="4"/>
  <c r="S48" i="4"/>
  <c r="N48" i="4"/>
  <c r="I48" i="4"/>
  <c r="C48" i="4"/>
  <c r="V47" i="4"/>
  <c r="Q47" i="4"/>
  <c r="K47" i="4"/>
  <c r="F47" i="4"/>
  <c r="Y46" i="4"/>
  <c r="S46" i="4"/>
  <c r="N46" i="4"/>
  <c r="W48" i="4"/>
  <c r="R48" i="4"/>
  <c r="M48" i="4"/>
  <c r="G48" i="4"/>
  <c r="B48" i="4"/>
  <c r="G46" i="4"/>
  <c r="M46" i="4"/>
  <c r="W46" i="4"/>
  <c r="R46" i="4"/>
  <c r="K46" i="4"/>
  <c r="E46" i="4"/>
  <c r="V48" i="4"/>
  <c r="Q48" i="4"/>
  <c r="K48" i="4"/>
  <c r="F48" i="4"/>
  <c r="V46" i="4"/>
  <c r="Q46" i="4"/>
  <c r="J46" i="4"/>
  <c r="Y45" i="4"/>
  <c r="Q45" i="4"/>
  <c r="I45" i="4"/>
  <c r="I44" i="4"/>
  <c r="Y42" i="4"/>
  <c r="Q42" i="4"/>
  <c r="I42" i="4"/>
  <c r="Y41" i="4"/>
  <c r="Q41" i="4"/>
  <c r="I41" i="4"/>
  <c r="Y36" i="4"/>
  <c r="Q36" i="4"/>
  <c r="I36" i="4"/>
  <c r="Y35" i="4"/>
  <c r="Q35" i="4"/>
  <c r="I35" i="4"/>
  <c r="I34" i="4"/>
  <c r="Y33" i="4"/>
  <c r="Q33" i="4"/>
  <c r="I33" i="4"/>
  <c r="Y32" i="4"/>
  <c r="I32" i="4"/>
  <c r="W45" i="4"/>
  <c r="O45" i="4"/>
  <c r="G45" i="4"/>
  <c r="W44" i="4"/>
  <c r="O44" i="4"/>
  <c r="G44" i="4"/>
  <c r="W43" i="4"/>
  <c r="O43" i="4"/>
  <c r="G43" i="4"/>
  <c r="W42" i="4"/>
  <c r="O42" i="4"/>
  <c r="G42" i="4"/>
  <c r="W41" i="4"/>
  <c r="O41" i="4"/>
  <c r="G41" i="4"/>
  <c r="W40" i="4"/>
  <c r="O40" i="4"/>
  <c r="G40" i="4"/>
  <c r="W39" i="4"/>
  <c r="O39" i="4"/>
  <c r="G39" i="4"/>
  <c r="W38" i="4"/>
  <c r="O38" i="4"/>
  <c r="G38" i="4"/>
  <c r="W37" i="4"/>
  <c r="O37" i="4"/>
  <c r="G37" i="4"/>
  <c r="W36" i="4"/>
  <c r="O36" i="4"/>
  <c r="G36" i="4"/>
  <c r="W35" i="4"/>
  <c r="O35" i="4"/>
  <c r="G35" i="4"/>
  <c r="W34" i="4"/>
  <c r="O34" i="4"/>
  <c r="G34" i="4"/>
  <c r="W33" i="4"/>
  <c r="O33" i="4"/>
  <c r="G33" i="4"/>
  <c r="U32" i="4"/>
  <c r="E32" i="4"/>
  <c r="X60" i="4"/>
  <c r="T60" i="4"/>
  <c r="P60" i="4"/>
  <c r="L60" i="4"/>
  <c r="H60" i="4"/>
  <c r="C60" i="4"/>
  <c r="X59" i="4"/>
  <c r="T59" i="4"/>
  <c r="P59" i="4"/>
  <c r="L59" i="4"/>
  <c r="H59" i="4"/>
  <c r="X58" i="4"/>
  <c r="T58" i="4"/>
  <c r="P58" i="4"/>
  <c r="L58" i="4"/>
  <c r="H58" i="4"/>
  <c r="X57" i="4"/>
  <c r="T57" i="4"/>
  <c r="P57" i="4"/>
  <c r="L57" i="4"/>
  <c r="H57" i="4"/>
  <c r="X56" i="4"/>
  <c r="T56" i="4"/>
  <c r="P56" i="4"/>
  <c r="L56" i="4"/>
  <c r="H56" i="4"/>
  <c r="X55" i="4"/>
  <c r="T55" i="4"/>
  <c r="P55" i="4"/>
  <c r="L55" i="4"/>
  <c r="H55" i="4"/>
  <c r="X54" i="4"/>
  <c r="T54" i="4"/>
  <c r="P54" i="4"/>
  <c r="L54" i="4"/>
  <c r="H54" i="4"/>
  <c r="X53" i="4"/>
  <c r="T53" i="4"/>
  <c r="P53" i="4"/>
  <c r="L53" i="4"/>
  <c r="H53" i="4"/>
  <c r="X52" i="4"/>
  <c r="T52" i="4"/>
  <c r="P52" i="4"/>
  <c r="L52" i="4"/>
  <c r="H52" i="4"/>
  <c r="X51" i="4"/>
  <c r="T51" i="4"/>
  <c r="P51" i="4"/>
  <c r="L51" i="4"/>
  <c r="H51" i="4"/>
  <c r="X50" i="4"/>
  <c r="T50" i="4"/>
  <c r="P50" i="4"/>
  <c r="L50" i="4"/>
  <c r="H50" i="4"/>
  <c r="X49" i="4"/>
  <c r="T49" i="4"/>
  <c r="P49" i="4"/>
  <c r="L49" i="4"/>
  <c r="H49" i="4"/>
  <c r="X48" i="4"/>
  <c r="T48" i="4"/>
  <c r="P48" i="4"/>
  <c r="L48" i="4"/>
  <c r="H48" i="4"/>
  <c r="X47" i="4"/>
  <c r="T47" i="4"/>
  <c r="P47" i="4"/>
  <c r="L47" i="4"/>
  <c r="H47" i="4"/>
  <c r="B46" i="4"/>
  <c r="D46" i="4"/>
  <c r="X46" i="4"/>
  <c r="T46" i="4"/>
  <c r="P46" i="4"/>
  <c r="L46" i="4"/>
  <c r="H46" i="4"/>
  <c r="C46" i="4"/>
  <c r="X45" i="4"/>
  <c r="T45" i="4"/>
  <c r="P45" i="4"/>
  <c r="L45" i="4"/>
  <c r="H45" i="4"/>
  <c r="D45" i="4"/>
  <c r="X44" i="4"/>
  <c r="T44" i="4"/>
  <c r="P44" i="4"/>
  <c r="L44" i="4"/>
  <c r="H44" i="4"/>
  <c r="D44" i="4"/>
  <c r="X43" i="4"/>
  <c r="T43" i="4"/>
  <c r="P43" i="4"/>
  <c r="L43" i="4"/>
  <c r="H43" i="4"/>
  <c r="D43" i="4"/>
  <c r="X42" i="4"/>
  <c r="T42" i="4"/>
  <c r="P42" i="4"/>
  <c r="L42" i="4"/>
  <c r="H42" i="4"/>
  <c r="D42" i="4"/>
  <c r="X41" i="4"/>
  <c r="T41" i="4"/>
  <c r="P41" i="4"/>
  <c r="L41" i="4"/>
  <c r="H41" i="4"/>
  <c r="D41" i="4"/>
  <c r="X40" i="4"/>
  <c r="T40" i="4"/>
  <c r="P40" i="4"/>
  <c r="L40" i="4"/>
  <c r="H40" i="4"/>
  <c r="D40" i="4"/>
  <c r="X39" i="4"/>
  <c r="T39" i="4"/>
  <c r="P39" i="4"/>
  <c r="L39" i="4"/>
  <c r="H39" i="4"/>
  <c r="D39" i="4"/>
  <c r="X38" i="4"/>
  <c r="T38" i="4"/>
  <c r="P38" i="4"/>
  <c r="L38" i="4"/>
  <c r="H38" i="4"/>
  <c r="D38" i="4"/>
  <c r="X37" i="4"/>
  <c r="T37" i="4"/>
  <c r="P37" i="4"/>
  <c r="L37" i="4"/>
  <c r="H37" i="4"/>
  <c r="D37" i="4"/>
  <c r="X36" i="4"/>
  <c r="T36" i="4"/>
  <c r="P36" i="4"/>
  <c r="L36" i="4"/>
  <c r="H36" i="4"/>
  <c r="D36" i="4"/>
  <c r="X35" i="4"/>
  <c r="T35" i="4"/>
  <c r="P35" i="4"/>
  <c r="L35" i="4"/>
  <c r="H35" i="4"/>
  <c r="D35" i="4"/>
  <c r="X34" i="4"/>
  <c r="T34" i="4"/>
  <c r="P34" i="4"/>
  <c r="L34" i="4"/>
  <c r="H34" i="4"/>
  <c r="D34" i="4"/>
  <c r="X33" i="4"/>
  <c r="T33" i="4"/>
  <c r="P33" i="4"/>
  <c r="L33" i="4"/>
  <c r="H33" i="4"/>
  <c r="D33" i="4"/>
  <c r="X32" i="4"/>
  <c r="T32" i="4"/>
  <c r="P32" i="4"/>
  <c r="L32" i="4"/>
  <c r="H32" i="4"/>
  <c r="D32" i="4"/>
  <c r="W32" i="4"/>
  <c r="S32" i="4"/>
  <c r="O32" i="4"/>
  <c r="K32" i="4"/>
  <c r="G32" i="4"/>
  <c r="C32" i="4"/>
  <c r="V45" i="4"/>
  <c r="R45" i="4"/>
  <c r="N45" i="4"/>
  <c r="J45" i="4"/>
  <c r="F45" i="4"/>
  <c r="V44" i="4"/>
  <c r="R44" i="4"/>
  <c r="N44" i="4"/>
  <c r="J44" i="4"/>
  <c r="F44" i="4"/>
  <c r="V43" i="4"/>
  <c r="R43" i="4"/>
  <c r="N43" i="4"/>
  <c r="J43" i="4"/>
  <c r="F43" i="4"/>
  <c r="V42" i="4"/>
  <c r="R42" i="4"/>
  <c r="N42" i="4"/>
  <c r="J42" i="4"/>
  <c r="F42" i="4"/>
  <c r="V41" i="4"/>
  <c r="R41" i="4"/>
  <c r="N41" i="4"/>
  <c r="J41" i="4"/>
  <c r="F41" i="4"/>
  <c r="V40" i="4"/>
  <c r="R40" i="4"/>
  <c r="N40" i="4"/>
  <c r="J40" i="4"/>
  <c r="F40" i="4"/>
  <c r="V39" i="4"/>
  <c r="R39" i="4"/>
  <c r="N39" i="4"/>
  <c r="J39" i="4"/>
  <c r="F39" i="4"/>
  <c r="V38" i="4"/>
  <c r="R38" i="4"/>
  <c r="N38" i="4"/>
  <c r="J38" i="4"/>
  <c r="F38" i="4"/>
  <c r="V37" i="4"/>
  <c r="R37" i="4"/>
  <c r="N37" i="4"/>
  <c r="J37" i="4"/>
  <c r="F37" i="4"/>
  <c r="V36" i="4"/>
  <c r="R36" i="4"/>
  <c r="N36" i="4"/>
  <c r="J36" i="4"/>
  <c r="F36" i="4"/>
  <c r="V35" i="4"/>
  <c r="R35" i="4"/>
  <c r="N35" i="4"/>
  <c r="J35" i="4"/>
  <c r="F35" i="4"/>
  <c r="V34" i="4"/>
  <c r="R34" i="4"/>
  <c r="N34" i="4"/>
  <c r="J34" i="4"/>
  <c r="F34" i="4"/>
  <c r="V33" i="4"/>
  <c r="R33" i="4"/>
  <c r="N33" i="4"/>
  <c r="J33" i="4"/>
  <c r="F33" i="4"/>
  <c r="V32" i="4"/>
  <c r="R32" i="4"/>
  <c r="N32" i="4"/>
  <c r="J32" i="4"/>
  <c r="F32" i="4"/>
  <c r="AC36" i="2"/>
  <c r="AC40" i="2"/>
  <c r="AC49" i="2"/>
  <c r="AC47" i="2"/>
  <c r="AC35" i="2"/>
  <c r="AC39" i="2"/>
  <c r="AC41" i="2"/>
  <c r="AC42" i="2"/>
  <c r="AC43" i="2"/>
  <c r="AC44" i="2"/>
  <c r="AC52" i="2"/>
  <c r="AC53" i="2"/>
  <c r="AC34" i="2"/>
  <c r="AC38" i="2"/>
  <c r="AC37" i="2"/>
  <c r="AC45" i="2"/>
  <c r="AC46" i="2"/>
  <c r="AC50" i="2"/>
  <c r="AC51" i="2"/>
  <c r="AC54" i="2"/>
  <c r="AL56" i="4"/>
  <c r="AQ43" i="2"/>
  <c r="AR43" i="2" s="1"/>
  <c r="AQ51" i="2"/>
  <c r="AR51" i="2" s="1"/>
  <c r="AQ36" i="2"/>
  <c r="AR36" i="2" s="1"/>
  <c r="AQ37" i="2"/>
  <c r="AR37" i="2" s="1"/>
  <c r="AQ45" i="2"/>
  <c r="AR45" i="2" s="1"/>
  <c r="AQ49" i="2"/>
  <c r="AR49" i="2" s="1"/>
  <c r="AQ47" i="2"/>
  <c r="AR47" i="2" s="1"/>
  <c r="AQ34" i="2"/>
  <c r="AR34" i="2" s="1"/>
  <c r="AQ35" i="2"/>
  <c r="AR35" i="2" s="1"/>
  <c r="AQ38" i="2"/>
  <c r="AR38" i="2" s="1"/>
  <c r="AQ39" i="2"/>
  <c r="AR39" i="2" s="1"/>
  <c r="AQ41" i="2"/>
  <c r="AR41" i="2" s="1"/>
  <c r="AQ40" i="2"/>
  <c r="AR40" i="2" s="1"/>
  <c r="AQ42" i="2"/>
  <c r="AR42" i="2" s="1"/>
  <c r="AQ44" i="2"/>
  <c r="AR44" i="2" s="1"/>
  <c r="AQ46" i="2"/>
  <c r="AR46" i="2" s="1"/>
  <c r="AQ48" i="2"/>
  <c r="AR48" i="2" s="1"/>
  <c r="AQ50" i="2"/>
  <c r="AR50" i="2" s="1"/>
  <c r="AQ52" i="2"/>
  <c r="AR52" i="2" s="1"/>
  <c r="AQ54" i="2"/>
  <c r="AR54" i="2" s="1"/>
  <c r="AQ53" i="2"/>
  <c r="AR53" i="2" s="1"/>
  <c r="AL55" i="4"/>
  <c r="AL63" i="4"/>
  <c r="AL69" i="4"/>
  <c r="AL74" i="4"/>
  <c r="AL67" i="4"/>
  <c r="AL71" i="4"/>
  <c r="AL68" i="4"/>
  <c r="AL72" i="4"/>
  <c r="N44" i="2" l="1"/>
  <c r="AL44" i="4" s="1"/>
  <c r="N39" i="2"/>
  <c r="AL39" i="4" s="1"/>
  <c r="N52" i="2"/>
  <c r="AL52" i="4" s="1"/>
  <c r="N37" i="2"/>
  <c r="AL37" i="4" s="1"/>
  <c r="N41" i="2"/>
  <c r="AL41" i="4" s="1"/>
  <c r="N50" i="2"/>
  <c r="AL50" i="4" s="1"/>
  <c r="N40" i="2"/>
  <c r="AL40" i="4" s="1"/>
  <c r="N46" i="2"/>
  <c r="AL46" i="4" s="1"/>
  <c r="N34" i="2"/>
  <c r="AL34" i="4" s="1"/>
  <c r="N43" i="2"/>
  <c r="AL43" i="4" s="1"/>
  <c r="N35" i="2"/>
  <c r="AL35" i="4" s="1"/>
  <c r="N36" i="2"/>
  <c r="AL36" i="4" s="1"/>
  <c r="N51" i="2"/>
  <c r="AL51" i="4" s="1"/>
  <c r="N49" i="2"/>
  <c r="AL49" i="4" s="1"/>
  <c r="N38" i="2"/>
  <c r="AL38" i="4" s="1"/>
  <c r="N54" i="2"/>
  <c r="AL54" i="4" s="1"/>
  <c r="N45" i="2"/>
  <c r="AL45" i="4" s="1"/>
  <c r="N53" i="2"/>
  <c r="AL53" i="4" s="1"/>
  <c r="N42" i="2"/>
  <c r="AL42" i="4" s="1"/>
  <c r="N47" i="2"/>
  <c r="AL47" i="4" s="1"/>
  <c r="N48" i="2"/>
  <c r="AL48" i="4" s="1"/>
  <c r="AL57" i="4"/>
  <c r="AL66" i="4"/>
  <c r="AL58" i="4"/>
  <c r="AL70" i="4"/>
  <c r="AL65" i="4"/>
  <c r="AL61" i="4"/>
  <c r="AL62" i="4"/>
  <c r="AL73" i="4"/>
  <c r="AL64" i="4"/>
  <c r="AL60" i="4"/>
  <c r="AL59" i="4"/>
  <c r="L20" i="2" l="1"/>
  <c r="L21" i="2"/>
  <c r="U6" i="2" l="1"/>
  <c r="V6" i="2" s="1"/>
  <c r="U33" i="2" l="1"/>
  <c r="V33" i="2" s="1"/>
  <c r="U32" i="2"/>
  <c r="V32" i="2" s="1"/>
  <c r="U31" i="2"/>
  <c r="V31" i="2" s="1"/>
  <c r="U30" i="2"/>
  <c r="V30" i="2" s="1"/>
  <c r="U29" i="2"/>
  <c r="V29" i="2" s="1"/>
  <c r="U28" i="2"/>
  <c r="V28" i="2" s="1"/>
  <c r="U27" i="2"/>
  <c r="V27" i="2" s="1"/>
  <c r="U26" i="2"/>
  <c r="V26" i="2" s="1"/>
  <c r="U25" i="2"/>
  <c r="V25" i="2" s="1"/>
  <c r="U24" i="2"/>
  <c r="V24" i="2" s="1"/>
  <c r="U23" i="2"/>
  <c r="V23" i="2" s="1"/>
  <c r="U22" i="2"/>
  <c r="V22" i="2" s="1"/>
  <c r="U21" i="2"/>
  <c r="V21" i="2" s="1"/>
  <c r="U20" i="2"/>
  <c r="V20" i="2" s="1"/>
  <c r="U19" i="2"/>
  <c r="V19" i="2" s="1"/>
  <c r="U18" i="2"/>
  <c r="V18" i="2" s="1"/>
  <c r="U17" i="2"/>
  <c r="V17" i="2" s="1"/>
  <c r="U16" i="2"/>
  <c r="V16" i="2" s="1"/>
  <c r="U15" i="2"/>
  <c r="V15" i="2" s="1"/>
  <c r="U14" i="2"/>
  <c r="V14" i="2" s="1"/>
  <c r="U13" i="2"/>
  <c r="V13" i="2" s="1"/>
  <c r="U12" i="2"/>
  <c r="V12" i="2" s="1"/>
  <c r="U11" i="2"/>
  <c r="V11" i="2" s="1"/>
  <c r="U10" i="2"/>
  <c r="V10" i="2" s="1"/>
  <c r="U9" i="2"/>
  <c r="V9" i="2" s="1"/>
  <c r="U8" i="2"/>
  <c r="V8" i="2" s="1"/>
  <c r="U7" i="2"/>
  <c r="V7" i="2" s="1"/>
  <c r="AB4" i="2" l="1"/>
  <c r="AA4" i="2"/>
  <c r="Z4" i="2"/>
  <c r="Y4" i="2"/>
  <c r="AL6" i="2" l="1"/>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M6" i="2"/>
  <c r="AN6" i="2" s="1"/>
  <c r="AM7" i="2"/>
  <c r="AN7" i="2" s="1"/>
  <c r="AM8" i="2"/>
  <c r="AN8" i="2" s="1"/>
  <c r="AM9" i="2"/>
  <c r="AN9" i="2" s="1"/>
  <c r="AM10" i="2"/>
  <c r="AN10" i="2" s="1"/>
  <c r="AM11" i="2"/>
  <c r="AN11" i="2" s="1"/>
  <c r="AM12" i="2"/>
  <c r="AN12" i="2" s="1"/>
  <c r="AM13" i="2"/>
  <c r="AN13" i="2" s="1"/>
  <c r="AM14" i="2"/>
  <c r="AN14" i="2" s="1"/>
  <c r="AM15" i="2"/>
  <c r="AN15" i="2" s="1"/>
  <c r="AM16" i="2"/>
  <c r="AN16" i="2" s="1"/>
  <c r="AM17" i="2"/>
  <c r="AN17" i="2" s="1"/>
  <c r="AM18" i="2"/>
  <c r="AN18" i="2" s="1"/>
  <c r="AM19" i="2"/>
  <c r="AN19" i="2" s="1"/>
  <c r="AM20" i="2"/>
  <c r="AN20" i="2" s="1"/>
  <c r="AM21" i="2"/>
  <c r="AN21" i="2" s="1"/>
  <c r="AM22" i="2"/>
  <c r="AN22" i="2" s="1"/>
  <c r="AQ22" i="2" s="1"/>
  <c r="AM23" i="2"/>
  <c r="AN23" i="2" s="1"/>
  <c r="AQ23" i="2" s="1"/>
  <c r="AM24" i="2"/>
  <c r="AN24" i="2" s="1"/>
  <c r="AQ24" i="2" s="1"/>
  <c r="AM25" i="2"/>
  <c r="AN25" i="2" s="1"/>
  <c r="AM26" i="2"/>
  <c r="AN26" i="2" s="1"/>
  <c r="AM27" i="2"/>
  <c r="AN27" i="2" s="1"/>
  <c r="AM28" i="2"/>
  <c r="AN28" i="2" s="1"/>
  <c r="AM29" i="2"/>
  <c r="AN29" i="2" s="1"/>
  <c r="AM30" i="2"/>
  <c r="AN30" i="2" s="1"/>
  <c r="AQ30" i="2" s="1"/>
  <c r="AM31" i="2"/>
  <c r="AN31" i="2" s="1"/>
  <c r="AM32" i="2"/>
  <c r="AN32" i="2" s="1"/>
  <c r="AM33" i="2"/>
  <c r="AN33" i="2" s="1"/>
  <c r="AP6" i="2"/>
  <c r="AP7" i="2"/>
  <c r="AP8" i="2"/>
  <c r="AP9" i="2"/>
  <c r="AP10" i="2"/>
  <c r="AP11" i="2"/>
  <c r="AP12" i="2"/>
  <c r="AP13" i="2"/>
  <c r="AP14" i="2"/>
  <c r="AP15" i="2"/>
  <c r="AP16" i="2"/>
  <c r="AP17" i="2"/>
  <c r="AP18" i="2"/>
  <c r="AP19" i="2"/>
  <c r="AP20" i="2"/>
  <c r="AP21" i="2"/>
  <c r="AP22" i="2"/>
  <c r="AP23" i="2"/>
  <c r="AP24" i="2"/>
  <c r="AP25" i="2"/>
  <c r="AP26" i="2"/>
  <c r="AP27" i="2"/>
  <c r="AP28" i="2"/>
  <c r="AP29" i="2"/>
  <c r="AP30" i="2"/>
  <c r="AP31" i="2"/>
  <c r="AP32" i="2"/>
  <c r="AP33" i="2"/>
  <c r="AP5" i="2"/>
  <c r="AO6" i="2"/>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5" i="2"/>
  <c r="L33" i="2"/>
  <c r="AJ33" i="4" s="1"/>
  <c r="L32" i="2"/>
  <c r="AJ32" i="4" s="1"/>
  <c r="L31" i="2"/>
  <c r="L30" i="2"/>
  <c r="L29" i="2"/>
  <c r="L28" i="2"/>
  <c r="L27" i="2"/>
  <c r="L26" i="2"/>
  <c r="L25" i="2"/>
  <c r="L24" i="2"/>
  <c r="L23" i="2"/>
  <c r="L22" i="2"/>
  <c r="L19" i="2"/>
  <c r="L18" i="2"/>
  <c r="L17" i="2"/>
  <c r="L16" i="2"/>
  <c r="L15" i="2"/>
  <c r="AM5" i="2"/>
  <c r="AN5" i="2" s="1"/>
  <c r="L55" i="2" l="1"/>
  <c r="AQ16" i="2"/>
  <c r="AR16" i="2" s="1"/>
  <c r="AR24" i="2"/>
  <c r="AR23" i="2"/>
  <c r="AR22" i="2"/>
  <c r="AQ17" i="2"/>
  <c r="AR17" i="2" s="1"/>
  <c r="AQ32" i="2"/>
  <c r="AR32" i="2" s="1"/>
  <c r="AQ31" i="2"/>
  <c r="AR31" i="2" s="1"/>
  <c r="AQ26" i="2"/>
  <c r="AR26" i="2" s="1"/>
  <c r="AQ28" i="2"/>
  <c r="AR28" i="2" s="1"/>
  <c r="AQ27" i="2"/>
  <c r="AR27" i="2" s="1"/>
  <c r="AR30" i="2"/>
  <c r="AQ33" i="2"/>
  <c r="AR33" i="2" s="1"/>
  <c r="AQ29" i="2"/>
  <c r="AR29" i="2" s="1"/>
  <c r="AQ25" i="2"/>
  <c r="AR25" i="2" s="1"/>
  <c r="AQ18" i="2"/>
  <c r="AR18" i="2" s="1"/>
  <c r="AQ20" i="2"/>
  <c r="AR20" i="2" s="1"/>
  <c r="AQ19" i="2"/>
  <c r="AR19" i="2" s="1"/>
  <c r="AQ21" i="2"/>
  <c r="AR21" i="2" s="1"/>
  <c r="AQ5" i="2"/>
  <c r="AR5" i="2" s="1"/>
  <c r="AJ8" i="2" l="1"/>
  <c r="S5" i="2"/>
  <c r="T5" i="2" s="1"/>
  <c r="S6" i="2"/>
  <c r="T6" i="2" s="1"/>
  <c r="S7" i="2"/>
  <c r="T7" i="2" s="1"/>
  <c r="S8" i="2"/>
  <c r="T8" i="2" s="1"/>
  <c r="S9" i="2"/>
  <c r="T9" i="2" s="1"/>
  <c r="S10" i="2"/>
  <c r="T10" i="2" s="1"/>
  <c r="S11" i="2"/>
  <c r="T11" i="2" s="1"/>
  <c r="S12" i="2"/>
  <c r="T12" i="2" s="1"/>
  <c r="S13" i="2"/>
  <c r="T13" i="2" s="1"/>
  <c r="S14" i="2"/>
  <c r="T14" i="2" s="1"/>
  <c r="S15" i="2"/>
  <c r="T15" i="2" s="1"/>
  <c r="S16" i="2"/>
  <c r="T16" i="2" s="1"/>
  <c r="S17" i="2"/>
  <c r="T17" i="2" s="1"/>
  <c r="S18" i="2"/>
  <c r="T18" i="2" s="1"/>
  <c r="S19" i="2"/>
  <c r="T19" i="2" s="1"/>
  <c r="S20" i="2"/>
  <c r="T20" i="2" s="1"/>
  <c r="S21" i="2"/>
  <c r="T21" i="2" s="1"/>
  <c r="S22" i="2"/>
  <c r="T22" i="2" s="1"/>
  <c r="S23" i="2"/>
  <c r="T23" i="2" s="1"/>
  <c r="S24" i="2"/>
  <c r="T24" i="2" s="1"/>
  <c r="S25" i="2"/>
  <c r="T25" i="2" s="1"/>
  <c r="S26" i="2"/>
  <c r="T26" i="2" s="1"/>
  <c r="S27" i="2"/>
  <c r="T27" i="2" s="1"/>
  <c r="S28" i="2"/>
  <c r="T28" i="2" s="1"/>
  <c r="S29" i="2"/>
  <c r="T29" i="2" s="1"/>
  <c r="S30" i="2"/>
  <c r="T30" i="2" s="1"/>
  <c r="S31" i="2"/>
  <c r="T31" i="2" s="1"/>
  <c r="S32" i="2"/>
  <c r="T32" i="2" s="1"/>
  <c r="S33" i="2"/>
  <c r="T33" i="2" s="1"/>
  <c r="AD31" i="4" l="1"/>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P2" i="1"/>
  <c r="AA29" i="4" l="1"/>
  <c r="AB29" i="4"/>
  <c r="AC29" i="4"/>
  <c r="H29" i="4" s="1"/>
  <c r="AE29" i="4"/>
  <c r="AF29" i="4"/>
  <c r="AG29" i="4"/>
  <c r="AH29" i="4"/>
  <c r="AI29" i="4"/>
  <c r="AK29" i="4"/>
  <c r="AA30" i="4"/>
  <c r="AB30" i="4"/>
  <c r="AC30" i="4"/>
  <c r="H30" i="4" s="1"/>
  <c r="AE30" i="4"/>
  <c r="AF30" i="4"/>
  <c r="AG30" i="4"/>
  <c r="AH30" i="4"/>
  <c r="AI30" i="4"/>
  <c r="AK30" i="4"/>
  <c r="AA31" i="4"/>
  <c r="AB31" i="4"/>
  <c r="AC31" i="4"/>
  <c r="C31" i="4" s="1"/>
  <c r="AE31" i="4"/>
  <c r="AF31" i="4"/>
  <c r="AG31" i="4"/>
  <c r="AH31" i="4"/>
  <c r="AI31" i="4"/>
  <c r="AK31" i="4"/>
  <c r="AA6" i="4"/>
  <c r="AB6" i="4"/>
  <c r="AC6" i="4"/>
  <c r="AE6" i="4"/>
  <c r="AF6" i="4"/>
  <c r="AG6" i="4"/>
  <c r="AH6" i="4"/>
  <c r="AI6" i="4"/>
  <c r="AK6" i="4"/>
  <c r="AA7" i="4"/>
  <c r="AB7" i="4"/>
  <c r="AC7" i="4"/>
  <c r="AE7" i="4"/>
  <c r="AF7" i="4"/>
  <c r="AG7" i="4"/>
  <c r="AH7" i="4"/>
  <c r="AI7" i="4"/>
  <c r="AK7" i="4"/>
  <c r="AA8" i="4"/>
  <c r="AB8" i="4"/>
  <c r="AC8" i="4"/>
  <c r="AE8" i="4"/>
  <c r="AF8" i="4"/>
  <c r="AG8" i="4"/>
  <c r="AH8" i="4"/>
  <c r="AI8" i="4"/>
  <c r="AK8" i="4"/>
  <c r="AA9" i="4"/>
  <c r="AB9" i="4"/>
  <c r="AC9" i="4"/>
  <c r="AE9" i="4"/>
  <c r="AF9" i="4"/>
  <c r="AG9" i="4"/>
  <c r="AH9" i="4"/>
  <c r="AI9" i="4"/>
  <c r="AK9" i="4"/>
  <c r="AA10" i="4"/>
  <c r="AB10" i="4"/>
  <c r="AC10" i="4"/>
  <c r="AE10" i="4"/>
  <c r="AF10" i="4"/>
  <c r="AG10" i="4"/>
  <c r="AH10" i="4"/>
  <c r="AI10" i="4"/>
  <c r="AK10" i="4"/>
  <c r="AA11" i="4"/>
  <c r="AB11" i="4"/>
  <c r="AC11" i="4"/>
  <c r="AE11" i="4"/>
  <c r="AF11" i="4"/>
  <c r="AG11" i="4"/>
  <c r="AH11" i="4"/>
  <c r="AI11" i="4"/>
  <c r="AK11" i="4"/>
  <c r="AA12" i="4"/>
  <c r="AB12" i="4"/>
  <c r="AC12" i="4"/>
  <c r="AE12" i="4"/>
  <c r="AF12" i="4"/>
  <c r="AG12" i="4"/>
  <c r="AH12" i="4"/>
  <c r="AI12" i="4"/>
  <c r="AK12" i="4"/>
  <c r="AA13" i="4"/>
  <c r="AB13" i="4"/>
  <c r="AC13" i="4"/>
  <c r="AE13" i="4"/>
  <c r="AF13" i="4"/>
  <c r="AG13" i="4"/>
  <c r="AH13" i="4"/>
  <c r="AI13" i="4"/>
  <c r="AK13" i="4"/>
  <c r="AA14" i="4"/>
  <c r="AB14" i="4"/>
  <c r="AC14" i="4"/>
  <c r="AE14" i="4"/>
  <c r="AF14" i="4"/>
  <c r="AG14" i="4"/>
  <c r="AH14" i="4"/>
  <c r="AI14" i="4"/>
  <c r="AK14" i="4"/>
  <c r="AA15" i="4"/>
  <c r="AB15" i="4"/>
  <c r="AC15" i="4"/>
  <c r="AE15" i="4"/>
  <c r="AF15" i="4"/>
  <c r="AG15" i="4"/>
  <c r="AH15" i="4"/>
  <c r="AI15" i="4"/>
  <c r="AK15" i="4"/>
  <c r="AA16" i="4"/>
  <c r="AB16" i="4"/>
  <c r="AC16" i="4"/>
  <c r="AE16" i="4"/>
  <c r="AF16" i="4"/>
  <c r="AG16" i="4"/>
  <c r="AH16" i="4"/>
  <c r="AI16" i="4"/>
  <c r="AK16" i="4"/>
  <c r="AA17" i="4"/>
  <c r="AB17" i="4"/>
  <c r="AC17" i="4"/>
  <c r="AE17" i="4"/>
  <c r="AF17" i="4"/>
  <c r="AG17" i="4"/>
  <c r="AH17" i="4"/>
  <c r="AI17" i="4"/>
  <c r="AK17" i="4"/>
  <c r="AA18" i="4"/>
  <c r="AB18" i="4"/>
  <c r="AC18" i="4"/>
  <c r="AE18" i="4"/>
  <c r="AF18" i="4"/>
  <c r="AG18" i="4"/>
  <c r="AH18" i="4"/>
  <c r="AI18" i="4"/>
  <c r="AK18" i="4"/>
  <c r="AA19" i="4"/>
  <c r="AB19" i="4"/>
  <c r="AC19" i="4"/>
  <c r="AE19" i="4"/>
  <c r="AF19" i="4"/>
  <c r="AG19" i="4"/>
  <c r="AH19" i="4"/>
  <c r="AI19" i="4"/>
  <c r="AK19" i="4"/>
  <c r="AA20" i="4"/>
  <c r="AB20" i="4"/>
  <c r="AC20" i="4"/>
  <c r="B20" i="4" s="1"/>
  <c r="AE20" i="4"/>
  <c r="AF20" i="4"/>
  <c r="AG20" i="4"/>
  <c r="AH20" i="4"/>
  <c r="AI20" i="4"/>
  <c r="AK20" i="4"/>
  <c r="AA21" i="4"/>
  <c r="AB21" i="4"/>
  <c r="AC21" i="4"/>
  <c r="AE21" i="4"/>
  <c r="AF21" i="4"/>
  <c r="AG21" i="4"/>
  <c r="AH21" i="4"/>
  <c r="AI21" i="4"/>
  <c r="AK21" i="4"/>
  <c r="AA22" i="4"/>
  <c r="AB22" i="4"/>
  <c r="AC22" i="4"/>
  <c r="AE22" i="4"/>
  <c r="AF22" i="4"/>
  <c r="AG22" i="4"/>
  <c r="AH22" i="4"/>
  <c r="AI22" i="4"/>
  <c r="AK22" i="4"/>
  <c r="AA23" i="4"/>
  <c r="AB23" i="4"/>
  <c r="AC23" i="4"/>
  <c r="Y23" i="4" s="1"/>
  <c r="AE23" i="4"/>
  <c r="AF23" i="4"/>
  <c r="AG23" i="4"/>
  <c r="AH23" i="4"/>
  <c r="AI23" i="4"/>
  <c r="AK23" i="4"/>
  <c r="AA24" i="4"/>
  <c r="AB24" i="4"/>
  <c r="AC24" i="4"/>
  <c r="S24" i="4" s="1"/>
  <c r="AE24" i="4"/>
  <c r="AF24" i="4"/>
  <c r="AG24" i="4"/>
  <c r="AH24" i="4"/>
  <c r="AI24" i="4"/>
  <c r="AK24" i="4"/>
  <c r="AA25" i="4"/>
  <c r="AB25" i="4"/>
  <c r="AC25" i="4"/>
  <c r="T25" i="4" s="1"/>
  <c r="AE25" i="4"/>
  <c r="AF25" i="4"/>
  <c r="AG25" i="4"/>
  <c r="AH25" i="4"/>
  <c r="AI25" i="4"/>
  <c r="AK25" i="4"/>
  <c r="AA26" i="4"/>
  <c r="AB26" i="4"/>
  <c r="AC26" i="4"/>
  <c r="F26" i="4" s="1"/>
  <c r="AE26" i="4"/>
  <c r="AF26" i="4"/>
  <c r="AG26" i="4"/>
  <c r="AH26" i="4"/>
  <c r="AI26" i="4"/>
  <c r="AK26" i="4"/>
  <c r="AA27" i="4"/>
  <c r="AB27" i="4"/>
  <c r="AC27" i="4"/>
  <c r="AE27" i="4"/>
  <c r="AF27" i="4"/>
  <c r="AG27" i="4"/>
  <c r="AH27" i="4"/>
  <c r="AI27" i="4"/>
  <c r="AK27" i="4"/>
  <c r="AA28" i="4"/>
  <c r="AB28" i="4"/>
  <c r="AC28" i="4"/>
  <c r="H28" i="4" s="1"/>
  <c r="AE28" i="4"/>
  <c r="AF28" i="4"/>
  <c r="AG28" i="4"/>
  <c r="AH28" i="4"/>
  <c r="AI28" i="4"/>
  <c r="AK28" i="4"/>
  <c r="AB5" i="4"/>
  <c r="AC5" i="4"/>
  <c r="AE5" i="4"/>
  <c r="AF5" i="4"/>
  <c r="AG5" i="4"/>
  <c r="AH5" i="4"/>
  <c r="AI5" i="4"/>
  <c r="AK5" i="4"/>
  <c r="AA5" i="4"/>
  <c r="P33" i="1"/>
  <c r="P17" i="1"/>
  <c r="P16" i="1"/>
  <c r="P15" i="1"/>
  <c r="P14" i="1"/>
  <c r="P13" i="1"/>
  <c r="AJ33" i="2"/>
  <c r="AK33" i="2" s="1"/>
  <c r="AH33" i="2"/>
  <c r="AI33" i="2" s="1"/>
  <c r="AG33" i="2"/>
  <c r="AE33" i="2"/>
  <c r="AF33" i="2" s="1"/>
  <c r="AD33" i="2"/>
  <c r="AB33" i="2"/>
  <c r="AA33" i="2"/>
  <c r="Z33" i="2"/>
  <c r="Y33" i="2"/>
  <c r="Q33" i="2"/>
  <c r="R33" i="2" s="1"/>
  <c r="AJ32" i="2"/>
  <c r="AK32" i="2" s="1"/>
  <c r="AH32" i="2"/>
  <c r="AI32" i="2" s="1"/>
  <c r="AG32" i="2"/>
  <c r="AE32" i="2"/>
  <c r="AF32" i="2" s="1"/>
  <c r="AD32" i="2"/>
  <c r="AB32" i="2"/>
  <c r="AA32" i="2"/>
  <c r="Z32" i="2"/>
  <c r="Y32" i="2"/>
  <c r="Q32" i="2"/>
  <c r="R32" i="2" s="1"/>
  <c r="AJ31" i="2"/>
  <c r="AK31" i="2" s="1"/>
  <c r="AH31" i="2"/>
  <c r="AI31" i="2" s="1"/>
  <c r="AG31" i="2"/>
  <c r="AE31" i="2"/>
  <c r="AF31" i="2" s="1"/>
  <c r="AD31" i="2"/>
  <c r="AB31" i="2"/>
  <c r="AA31" i="2"/>
  <c r="Z31" i="2"/>
  <c r="Y31" i="2"/>
  <c r="Q31" i="2"/>
  <c r="R31" i="2" s="1"/>
  <c r="AJ31" i="4"/>
  <c r="AJ30" i="2"/>
  <c r="AK30" i="2" s="1"/>
  <c r="AH30" i="2"/>
  <c r="AI30" i="2" s="1"/>
  <c r="AG30" i="2"/>
  <c r="AE30" i="2"/>
  <c r="AF30" i="2" s="1"/>
  <c r="AD30" i="2"/>
  <c r="AB30" i="2"/>
  <c r="AA30" i="2"/>
  <c r="Z30" i="2"/>
  <c r="Y30" i="2"/>
  <c r="Q30" i="2"/>
  <c r="R30" i="2" s="1"/>
  <c r="AJ30" i="4"/>
  <c r="AJ29" i="2"/>
  <c r="AK29" i="2" s="1"/>
  <c r="AH29" i="2"/>
  <c r="AI29" i="2" s="1"/>
  <c r="AG29" i="2"/>
  <c r="AE29" i="2"/>
  <c r="AF29" i="2" s="1"/>
  <c r="AD29" i="2"/>
  <c r="AB29" i="2"/>
  <c r="AA29" i="2"/>
  <c r="Z29" i="2"/>
  <c r="Y29" i="2"/>
  <c r="Q29" i="2"/>
  <c r="R29" i="2" s="1"/>
  <c r="AJ29" i="4"/>
  <c r="AJ28" i="2"/>
  <c r="AK28" i="2" s="1"/>
  <c r="AH28" i="2"/>
  <c r="AI28" i="2" s="1"/>
  <c r="AG28" i="2"/>
  <c r="AE28" i="2"/>
  <c r="AF28" i="2" s="1"/>
  <c r="AD28" i="2"/>
  <c r="AB28" i="2"/>
  <c r="AA28" i="2"/>
  <c r="Z28" i="2"/>
  <c r="Y28" i="2"/>
  <c r="Q28" i="2"/>
  <c r="R28" i="2" s="1"/>
  <c r="AJ28" i="4"/>
  <c r="AJ27" i="2"/>
  <c r="AK27" i="2" s="1"/>
  <c r="AH27" i="2"/>
  <c r="AI27" i="2" s="1"/>
  <c r="AG27" i="2"/>
  <c r="AE27" i="2"/>
  <c r="AF27" i="2" s="1"/>
  <c r="AD27" i="2"/>
  <c r="AB27" i="2"/>
  <c r="AA27" i="2"/>
  <c r="Z27" i="2"/>
  <c r="Y27" i="2"/>
  <c r="Q27" i="2"/>
  <c r="R27" i="2" s="1"/>
  <c r="AJ27" i="4"/>
  <c r="AJ26" i="2"/>
  <c r="AK26" i="2" s="1"/>
  <c r="AH26" i="2"/>
  <c r="AI26" i="2" s="1"/>
  <c r="AG26" i="2"/>
  <c r="AE26" i="2"/>
  <c r="AF26" i="2" s="1"/>
  <c r="AD26" i="2"/>
  <c r="AB26" i="2"/>
  <c r="AA26" i="2"/>
  <c r="Z26" i="2"/>
  <c r="Y26" i="2"/>
  <c r="Q26" i="2"/>
  <c r="R26" i="2" s="1"/>
  <c r="AJ26" i="4"/>
  <c r="AJ25" i="2"/>
  <c r="AK25" i="2" s="1"/>
  <c r="AH25" i="2"/>
  <c r="AI25" i="2" s="1"/>
  <c r="AG25" i="2"/>
  <c r="AE25" i="2"/>
  <c r="AF25" i="2" s="1"/>
  <c r="AD25" i="2"/>
  <c r="AB25" i="2"/>
  <c r="AA25" i="2"/>
  <c r="Z25" i="2"/>
  <c r="Y25" i="2"/>
  <c r="Q25" i="2"/>
  <c r="R25" i="2" s="1"/>
  <c r="AJ25" i="4"/>
  <c r="AJ24" i="2"/>
  <c r="AK24" i="2" s="1"/>
  <c r="AH24" i="2"/>
  <c r="AI24" i="2" s="1"/>
  <c r="AG24" i="2"/>
  <c r="AE24" i="2"/>
  <c r="AF24" i="2" s="1"/>
  <c r="AD24" i="2"/>
  <c r="AB24" i="2"/>
  <c r="AA24" i="2"/>
  <c r="Z24" i="2"/>
  <c r="Y24" i="2"/>
  <c r="Q24" i="2"/>
  <c r="R24" i="2" s="1"/>
  <c r="AJ24" i="4"/>
  <c r="AJ17" i="4"/>
  <c r="AJ13" i="4"/>
  <c r="AJ55" i="2"/>
  <c r="AK55" i="2" s="1"/>
  <c r="AJ6" i="2"/>
  <c r="AK6" i="2" s="1"/>
  <c r="AJ7" i="2"/>
  <c r="AK7" i="2" s="1"/>
  <c r="AK8" i="2"/>
  <c r="AJ9" i="2"/>
  <c r="AK9" i="2" s="1"/>
  <c r="AJ10" i="2"/>
  <c r="AK10" i="2" s="1"/>
  <c r="AJ11" i="2"/>
  <c r="AK11" i="2" s="1"/>
  <c r="AJ12" i="2"/>
  <c r="AK12" i="2" s="1"/>
  <c r="AJ13" i="2"/>
  <c r="AK13" i="2" s="1"/>
  <c r="AJ14" i="2"/>
  <c r="AK14" i="2" s="1"/>
  <c r="AJ15" i="2"/>
  <c r="AK15" i="2" s="1"/>
  <c r="AJ16" i="2"/>
  <c r="AK16" i="2" s="1"/>
  <c r="AJ17" i="2"/>
  <c r="AK17" i="2" s="1"/>
  <c r="AJ18" i="2"/>
  <c r="AK18" i="2" s="1"/>
  <c r="AJ19" i="2"/>
  <c r="AK19" i="2" s="1"/>
  <c r="AJ20" i="2"/>
  <c r="AK20" i="2" s="1"/>
  <c r="AJ21" i="2"/>
  <c r="AK21" i="2" s="1"/>
  <c r="AJ22" i="2"/>
  <c r="AK22" i="2" s="1"/>
  <c r="AJ23" i="2"/>
  <c r="AK23" i="2" s="1"/>
  <c r="AJ5" i="2"/>
  <c r="AK5" i="2" s="1"/>
  <c r="AJ16" i="4"/>
  <c r="AH23" i="2"/>
  <c r="AI23" i="2" s="1"/>
  <c r="AG23" i="2"/>
  <c r="AH22" i="2"/>
  <c r="AI22" i="2" s="1"/>
  <c r="AG22" i="2"/>
  <c r="AH4" i="2"/>
  <c r="AG4" i="2"/>
  <c r="AG16" i="2" s="1"/>
  <c r="Q23" i="2"/>
  <c r="R23" i="2" s="1"/>
  <c r="Q22" i="2"/>
  <c r="R22" i="2" s="1"/>
  <c r="Q21" i="2"/>
  <c r="R21" i="2" s="1"/>
  <c r="Q20" i="2"/>
  <c r="R20" i="2" s="1"/>
  <c r="Q19" i="2"/>
  <c r="R19" i="2" s="1"/>
  <c r="Q18" i="2"/>
  <c r="R18" i="2" s="1"/>
  <c r="Q17" i="2"/>
  <c r="R17" i="2" s="1"/>
  <c r="Q16" i="2"/>
  <c r="R16" i="2" s="1"/>
  <c r="Q15" i="2"/>
  <c r="R15" i="2" s="1"/>
  <c r="Q14" i="2"/>
  <c r="R14" i="2" s="1"/>
  <c r="Q13" i="2"/>
  <c r="R13" i="2" s="1"/>
  <c r="Q12" i="2"/>
  <c r="R12" i="2" s="1"/>
  <c r="Q11" i="2"/>
  <c r="R11" i="2" s="1"/>
  <c r="Q10" i="2"/>
  <c r="R10" i="2" s="1"/>
  <c r="Q9" i="2"/>
  <c r="R9" i="2" s="1"/>
  <c r="Q8" i="2"/>
  <c r="R8" i="2" s="1"/>
  <c r="Q7" i="2"/>
  <c r="R7" i="2" s="1"/>
  <c r="Q6" i="2"/>
  <c r="R6" i="2" s="1"/>
  <c r="Q5" i="2"/>
  <c r="R5" i="2" s="1"/>
  <c r="AE23" i="2"/>
  <c r="AF23" i="2" s="1"/>
  <c r="AD23" i="2"/>
  <c r="AE22" i="2"/>
  <c r="AF22" i="2" s="1"/>
  <c r="AD22" i="2"/>
  <c r="AE4" i="2"/>
  <c r="AE14" i="2" s="1"/>
  <c r="AF14" i="2" s="1"/>
  <c r="AD4" i="2"/>
  <c r="AD5" i="2" s="1"/>
  <c r="AB23" i="2"/>
  <c r="AA23" i="2"/>
  <c r="Z23" i="2"/>
  <c r="Y23" i="2"/>
  <c r="AB22" i="2"/>
  <c r="AA22" i="2"/>
  <c r="Z22" i="2"/>
  <c r="Y22" i="2"/>
  <c r="AB11" i="2"/>
  <c r="AA11" i="2"/>
  <c r="Z11" i="2"/>
  <c r="Y10" i="2"/>
  <c r="AJ23" i="4"/>
  <c r="AJ22" i="4"/>
  <c r="AJ21" i="4"/>
  <c r="AJ20" i="4"/>
  <c r="AJ19" i="4"/>
  <c r="AJ18" i="4"/>
  <c r="AJ15" i="4"/>
  <c r="AJ14" i="4"/>
  <c r="AJ12" i="4"/>
  <c r="AJ11" i="4"/>
  <c r="AJ10" i="4"/>
  <c r="AJ9" i="4"/>
  <c r="AJ8" i="4"/>
  <c r="AJ7" i="4"/>
  <c r="AJ6" i="4"/>
  <c r="AJ5" i="4"/>
  <c r="AQ9" i="2"/>
  <c r="AR9" i="2" s="1"/>
  <c r="AQ10" i="2"/>
  <c r="AR10" i="2" s="1"/>
  <c r="AQ12" i="2"/>
  <c r="AR12" i="2" s="1"/>
  <c r="AQ13" i="2"/>
  <c r="AR13" i="2" s="1"/>
  <c r="AQ15" i="2"/>
  <c r="AR15" i="2" s="1"/>
  <c r="B5" i="4"/>
  <c r="AC27" i="2" l="1"/>
  <c r="N27" i="2" s="1"/>
  <c r="AC31" i="2"/>
  <c r="N31" i="2" s="1"/>
  <c r="AC26" i="2"/>
  <c r="N26" i="2" s="1"/>
  <c r="AC30" i="2"/>
  <c r="N30" i="2" s="1"/>
  <c r="AC25" i="2"/>
  <c r="N25" i="2" s="1"/>
  <c r="AC29" i="2"/>
  <c r="N29" i="2" s="1"/>
  <c r="AC33" i="2"/>
  <c r="N33" i="2" s="1"/>
  <c r="AC24" i="2"/>
  <c r="N24" i="2" s="1"/>
  <c r="AC28" i="2"/>
  <c r="N28" i="2" s="1"/>
  <c r="AC32" i="2"/>
  <c r="N32" i="2" s="1"/>
  <c r="AH16" i="2"/>
  <c r="AI16" i="2" s="1"/>
  <c r="AH5" i="2"/>
  <c r="AI5" i="2" s="1"/>
  <c r="AC22" i="2"/>
  <c r="N22" i="2" s="1"/>
  <c r="AL22" i="4" s="1"/>
  <c r="AC23" i="2"/>
  <c r="N23" i="2" s="1"/>
  <c r="AL23" i="4" s="1"/>
  <c r="AQ14" i="2"/>
  <c r="AR14" i="2" s="1"/>
  <c r="AQ11" i="2"/>
  <c r="AR11" i="2" s="1"/>
  <c r="AQ7" i="2"/>
  <c r="AR7" i="2" s="1"/>
  <c r="AQ6" i="2"/>
  <c r="AR6" i="2" s="1"/>
  <c r="AQ8" i="2"/>
  <c r="AR8" i="2" s="1"/>
  <c r="AE21" i="2"/>
  <c r="AF21" i="2" s="1"/>
  <c r="AD15" i="2"/>
  <c r="AG17" i="2"/>
  <c r="Z15" i="2"/>
  <c r="AE17" i="2"/>
  <c r="AF17" i="2" s="1"/>
  <c r="AG21" i="2"/>
  <c r="AA19" i="2"/>
  <c r="AD18" i="2"/>
  <c r="AA20" i="2"/>
  <c r="AA18" i="2"/>
  <c r="AE19" i="2"/>
  <c r="AF19" i="2" s="1"/>
  <c r="AG19" i="2"/>
  <c r="AH20" i="2"/>
  <c r="AI20" i="2" s="1"/>
  <c r="AA17" i="2"/>
  <c r="AA21" i="2"/>
  <c r="AE18" i="2"/>
  <c r="AF18" i="2" s="1"/>
  <c r="AH18" i="2"/>
  <c r="AI18" i="2" s="1"/>
  <c r="P29" i="4"/>
  <c r="I29" i="4"/>
  <c r="X28" i="4"/>
  <c r="M25" i="4"/>
  <c r="R30" i="4"/>
  <c r="L25" i="4"/>
  <c r="Q30" i="4"/>
  <c r="W28" i="4"/>
  <c r="D25" i="4"/>
  <c r="P30" i="4"/>
  <c r="O28" i="4"/>
  <c r="C25" i="4"/>
  <c r="I30" i="4"/>
  <c r="N28" i="4"/>
  <c r="T24" i="4"/>
  <c r="F28" i="4"/>
  <c r="L24" i="4"/>
  <c r="Q29" i="4"/>
  <c r="U25" i="4"/>
  <c r="K24" i="4"/>
  <c r="D23" i="4"/>
  <c r="B23" i="4"/>
  <c r="AH19" i="2"/>
  <c r="AI19" i="2" s="1"/>
  <c r="K31" i="4"/>
  <c r="T26" i="4"/>
  <c r="R23" i="4"/>
  <c r="AB20" i="2"/>
  <c r="Q31" i="4"/>
  <c r="U26" i="4"/>
  <c r="S23" i="4"/>
  <c r="Y17" i="2"/>
  <c r="Y19" i="2"/>
  <c r="Y21" i="2"/>
  <c r="I28" i="4"/>
  <c r="B28" i="4"/>
  <c r="Z17" i="2"/>
  <c r="Z19" i="2"/>
  <c r="Z21" i="2"/>
  <c r="AD19" i="2"/>
  <c r="AG20" i="2"/>
  <c r="F25" i="4"/>
  <c r="B25" i="4"/>
  <c r="C30" i="4"/>
  <c r="B30" i="4"/>
  <c r="J31" i="4"/>
  <c r="J30" i="4"/>
  <c r="G28" i="4"/>
  <c r="N26" i="4"/>
  <c r="S25" i="4"/>
  <c r="Q23" i="4"/>
  <c r="D26" i="4"/>
  <c r="I31" i="4"/>
  <c r="M26" i="4"/>
  <c r="K23" i="4"/>
  <c r="AB18" i="2"/>
  <c r="AB21" i="2"/>
  <c r="AD20" i="2"/>
  <c r="L26" i="4"/>
  <c r="D31" i="4"/>
  <c r="B31" i="4"/>
  <c r="R31" i="4"/>
  <c r="V26" i="4"/>
  <c r="C22" i="4"/>
  <c r="B22" i="4"/>
  <c r="AB17" i="2"/>
  <c r="AB19" i="2"/>
  <c r="H27" i="4"/>
  <c r="B27" i="4"/>
  <c r="Y18" i="2"/>
  <c r="Y20" i="2"/>
  <c r="AE20" i="2"/>
  <c r="AF20" i="2" s="1"/>
  <c r="AH17" i="2"/>
  <c r="AI17" i="2" s="1"/>
  <c r="AH21" i="2"/>
  <c r="AI21" i="2" s="1"/>
  <c r="E24" i="4"/>
  <c r="B24" i="4"/>
  <c r="J29" i="4"/>
  <c r="B29" i="4"/>
  <c r="Y31" i="4"/>
  <c r="Y30" i="4"/>
  <c r="Y29" i="4"/>
  <c r="V28" i="4"/>
  <c r="O27" i="4"/>
  <c r="K25" i="4"/>
  <c r="D24" i="4"/>
  <c r="I23" i="4"/>
  <c r="G26" i="4"/>
  <c r="B26" i="4"/>
  <c r="W27" i="4"/>
  <c r="J23" i="4"/>
  <c r="Z18" i="2"/>
  <c r="Z20" i="2"/>
  <c r="AD17" i="2"/>
  <c r="AD21" i="2"/>
  <c r="AG18" i="2"/>
  <c r="S31" i="4"/>
  <c r="X30" i="4"/>
  <c r="X29" i="4"/>
  <c r="P28" i="4"/>
  <c r="G27" i="4"/>
  <c r="E26" i="4"/>
  <c r="E25" i="4"/>
  <c r="C24" i="4"/>
  <c r="C23" i="4"/>
  <c r="G29" i="4"/>
  <c r="H22" i="4"/>
  <c r="X31" i="4"/>
  <c r="P31" i="4"/>
  <c r="H31" i="4"/>
  <c r="W30" i="4"/>
  <c r="O30" i="4"/>
  <c r="G30" i="4"/>
  <c r="V29" i="4"/>
  <c r="N29" i="4"/>
  <c r="F29" i="4"/>
  <c r="U28" i="4"/>
  <c r="M28" i="4"/>
  <c r="E28" i="4"/>
  <c r="T27" i="4"/>
  <c r="L27" i="4"/>
  <c r="D27" i="4"/>
  <c r="S26" i="4"/>
  <c r="K26" i="4"/>
  <c r="C26" i="4"/>
  <c r="R25" i="4"/>
  <c r="J25" i="4"/>
  <c r="Y24" i="4"/>
  <c r="Q24" i="4"/>
  <c r="I24" i="4"/>
  <c r="X23" i="4"/>
  <c r="P23" i="4"/>
  <c r="H23" i="4"/>
  <c r="W22" i="4"/>
  <c r="O22" i="4"/>
  <c r="G22" i="4"/>
  <c r="J22" i="4"/>
  <c r="N27" i="4"/>
  <c r="I22" i="4"/>
  <c r="U27" i="4"/>
  <c r="E27" i="4"/>
  <c r="J24" i="4"/>
  <c r="X22" i="4"/>
  <c r="W31" i="4"/>
  <c r="O31" i="4"/>
  <c r="G31" i="4"/>
  <c r="V30" i="4"/>
  <c r="N30" i="4"/>
  <c r="F30" i="4"/>
  <c r="U29" i="4"/>
  <c r="M29" i="4"/>
  <c r="E29" i="4"/>
  <c r="T28" i="4"/>
  <c r="L28" i="4"/>
  <c r="D28" i="4"/>
  <c r="S27" i="4"/>
  <c r="K27" i="4"/>
  <c r="C27" i="4"/>
  <c r="R26" i="4"/>
  <c r="J26" i="4"/>
  <c r="Y25" i="4"/>
  <c r="Q25" i="4"/>
  <c r="I25" i="4"/>
  <c r="X24" i="4"/>
  <c r="P24" i="4"/>
  <c r="H24" i="4"/>
  <c r="W23" i="4"/>
  <c r="O23" i="4"/>
  <c r="G23" i="4"/>
  <c r="V22" i="4"/>
  <c r="N22" i="4"/>
  <c r="F22" i="4"/>
  <c r="R22" i="4"/>
  <c r="V27" i="4"/>
  <c r="F27" i="4"/>
  <c r="Q22" i="4"/>
  <c r="W29" i="4"/>
  <c r="M27" i="4"/>
  <c r="R24" i="4"/>
  <c r="V31" i="4"/>
  <c r="N31" i="4"/>
  <c r="F31" i="4"/>
  <c r="U30" i="4"/>
  <c r="M30" i="4"/>
  <c r="E30" i="4"/>
  <c r="T29" i="4"/>
  <c r="L29" i="4"/>
  <c r="D29" i="4"/>
  <c r="S28" i="4"/>
  <c r="K28" i="4"/>
  <c r="C28" i="4"/>
  <c r="R27" i="4"/>
  <c r="J27" i="4"/>
  <c r="Y26" i="4"/>
  <c r="Q26" i="4"/>
  <c r="I26" i="4"/>
  <c r="X25" i="4"/>
  <c r="P25" i="4"/>
  <c r="H25" i="4"/>
  <c r="W24" i="4"/>
  <c r="O24" i="4"/>
  <c r="G24" i="4"/>
  <c r="V23" i="4"/>
  <c r="N23" i="4"/>
  <c r="F23" i="4"/>
  <c r="U22" i="4"/>
  <c r="M22" i="4"/>
  <c r="E22" i="4"/>
  <c r="Y22" i="4"/>
  <c r="U31" i="4"/>
  <c r="M31" i="4"/>
  <c r="E31" i="4"/>
  <c r="T30" i="4"/>
  <c r="L30" i="4"/>
  <c r="D30" i="4"/>
  <c r="S29" i="4"/>
  <c r="K29" i="4"/>
  <c r="C29" i="4"/>
  <c r="R28" i="4"/>
  <c r="J28" i="4"/>
  <c r="Y27" i="4"/>
  <c r="Q27" i="4"/>
  <c r="I27" i="4"/>
  <c r="X26" i="4"/>
  <c r="P26" i="4"/>
  <c r="H26" i="4"/>
  <c r="W25" i="4"/>
  <c r="O25" i="4"/>
  <c r="G25" i="4"/>
  <c r="V24" i="4"/>
  <c r="N24" i="4"/>
  <c r="F24" i="4"/>
  <c r="U23" i="4"/>
  <c r="M23" i="4"/>
  <c r="E23" i="4"/>
  <c r="T22" i="4"/>
  <c r="L22" i="4"/>
  <c r="D22" i="4"/>
  <c r="O29" i="4"/>
  <c r="P22" i="4"/>
  <c r="T31" i="4"/>
  <c r="L31" i="4"/>
  <c r="S30" i="4"/>
  <c r="K30" i="4"/>
  <c r="R29" i="4"/>
  <c r="Y28" i="4"/>
  <c r="Q28" i="4"/>
  <c r="X27" i="4"/>
  <c r="P27" i="4"/>
  <c r="W26" i="4"/>
  <c r="O26" i="4"/>
  <c r="V25" i="4"/>
  <c r="N25" i="4"/>
  <c r="U24" i="4"/>
  <c r="M24" i="4"/>
  <c r="T23" i="4"/>
  <c r="L23" i="4"/>
  <c r="S22" i="4"/>
  <c r="K22" i="4"/>
  <c r="M55" i="2"/>
  <c r="AG14" i="2"/>
  <c r="AE7" i="2"/>
  <c r="AF7" i="2" s="1"/>
  <c r="AE11" i="2"/>
  <c r="AF11" i="2" s="1"/>
  <c r="AG5" i="2"/>
  <c r="AG9" i="2"/>
  <c r="AG6" i="2"/>
  <c r="AG10" i="2"/>
  <c r="AE15" i="2"/>
  <c r="AF15" i="2" s="1"/>
  <c r="Z13" i="2"/>
  <c r="AG13" i="2"/>
  <c r="AD8" i="2"/>
  <c r="AD12" i="2"/>
  <c r="AD16" i="2"/>
  <c r="Y13" i="2"/>
  <c r="Y15" i="2"/>
  <c r="AE8" i="2"/>
  <c r="AF8" i="2" s="1"/>
  <c r="AE12" i="2"/>
  <c r="AF12" i="2" s="1"/>
  <c r="AE16" i="2"/>
  <c r="AF16" i="2" s="1"/>
  <c r="AH9" i="2"/>
  <c r="AI9" i="2" s="1"/>
  <c r="AH13" i="2"/>
  <c r="AI13" i="2" s="1"/>
  <c r="AD9" i="2"/>
  <c r="AD13" i="2"/>
  <c r="AA13" i="2"/>
  <c r="AA15" i="2"/>
  <c r="AE5" i="2"/>
  <c r="AF5" i="2" s="1"/>
  <c r="AE9" i="2"/>
  <c r="AF9" i="2" s="1"/>
  <c r="AE13" i="2"/>
  <c r="AF13" i="2" s="1"/>
  <c r="AH6" i="2"/>
  <c r="AI6" i="2" s="1"/>
  <c r="AH10" i="2"/>
  <c r="AI10" i="2" s="1"/>
  <c r="AH14" i="2"/>
  <c r="AI14" i="2" s="1"/>
  <c r="AB14" i="2"/>
  <c r="AB13" i="2"/>
  <c r="AB15" i="2"/>
  <c r="AD6" i="2"/>
  <c r="AD10" i="2"/>
  <c r="AD14" i="2"/>
  <c r="AG7" i="2"/>
  <c r="AG11" i="2"/>
  <c r="AG15" i="2"/>
  <c r="Y14" i="2"/>
  <c r="Y16" i="2"/>
  <c r="AE6" i="2"/>
  <c r="AF6" i="2" s="1"/>
  <c r="AE10" i="2"/>
  <c r="AF10" i="2" s="1"/>
  <c r="AH7" i="2"/>
  <c r="AI7" i="2" s="1"/>
  <c r="AH11" i="2"/>
  <c r="AI11" i="2" s="1"/>
  <c r="AH15" i="2"/>
  <c r="AI15" i="2" s="1"/>
  <c r="AB16" i="2"/>
  <c r="Z14" i="2"/>
  <c r="Z16" i="2"/>
  <c r="AD7" i="2"/>
  <c r="AD11" i="2"/>
  <c r="AG8" i="2"/>
  <c r="AG12" i="2"/>
  <c r="AA14" i="2"/>
  <c r="AA16" i="2"/>
  <c r="AH8" i="2"/>
  <c r="AI8" i="2" s="1"/>
  <c r="AH12" i="2"/>
  <c r="AI12" i="2" s="1"/>
  <c r="Y12" i="2"/>
  <c r="Z8" i="2"/>
  <c r="Z12" i="2"/>
  <c r="AA6" i="2"/>
  <c r="AA8" i="2"/>
  <c r="AA10" i="2"/>
  <c r="AA12" i="2"/>
  <c r="Y8" i="2"/>
  <c r="Z6" i="2"/>
  <c r="Z10" i="2"/>
  <c r="AB6" i="2"/>
  <c r="AB8" i="2"/>
  <c r="AB10" i="2"/>
  <c r="AB12" i="2"/>
  <c r="Y6" i="2"/>
  <c r="Y7" i="2"/>
  <c r="Y9" i="2"/>
  <c r="Z5" i="2"/>
  <c r="Z7" i="2"/>
  <c r="Z9" i="2"/>
  <c r="AA5" i="2"/>
  <c r="AA7" i="2"/>
  <c r="AA9" i="2"/>
  <c r="Y11" i="2"/>
  <c r="AC11" i="2" s="1"/>
  <c r="AB5" i="2"/>
  <c r="AB7" i="2"/>
  <c r="AB9" i="2"/>
  <c r="AL5" i="2"/>
  <c r="C5" i="4"/>
  <c r="D5" i="4"/>
  <c r="N11" i="2" l="1"/>
  <c r="AL11" i="4" s="1"/>
  <c r="AC7" i="2"/>
  <c r="N7" i="2" s="1"/>
  <c r="AL7" i="4" s="1"/>
  <c r="AC13" i="2"/>
  <c r="N13" i="2" s="1"/>
  <c r="AL13" i="4" s="1"/>
  <c r="AC10" i="2"/>
  <c r="AC9" i="2"/>
  <c r="AC12" i="2"/>
  <c r="N12" i="2" s="1"/>
  <c r="AL12" i="4" s="1"/>
  <c r="AC15" i="2"/>
  <c r="N15" i="2" s="1"/>
  <c r="AC5" i="2"/>
  <c r="N5" i="2" s="1"/>
  <c r="AC17" i="2"/>
  <c r="N17" i="2" s="1"/>
  <c r="AC8" i="2"/>
  <c r="AC16" i="2"/>
  <c r="N16" i="2" s="1"/>
  <c r="AL16" i="4" s="1"/>
  <c r="AC20" i="2"/>
  <c r="N20" i="2" s="1"/>
  <c r="AC21" i="2"/>
  <c r="N21" i="2" s="1"/>
  <c r="AC6" i="2"/>
  <c r="AC14" i="2"/>
  <c r="AC18" i="2"/>
  <c r="AC19" i="2"/>
  <c r="N19" i="2" s="1"/>
  <c r="AL19" i="4" s="1"/>
  <c r="AL31" i="4"/>
  <c r="AL30" i="4"/>
  <c r="AL28" i="4"/>
  <c r="AL25" i="4"/>
  <c r="AL33" i="4"/>
  <c r="AL29" i="4"/>
  <c r="AL26" i="4"/>
  <c r="AL27" i="4"/>
  <c r="AL24" i="4"/>
  <c r="AL32" i="4"/>
  <c r="E22" i="1"/>
  <c r="AD55" i="2"/>
  <c r="P38" i="1"/>
  <c r="AL21" i="4" l="1"/>
  <c r="AL17" i="4"/>
  <c r="AL15" i="4"/>
  <c r="N18" i="2"/>
  <c r="AL18" i="4" s="1"/>
  <c r="AL20" i="4"/>
  <c r="N6" i="2"/>
  <c r="AL6" i="4" s="1"/>
  <c r="N8" i="2"/>
  <c r="AL8" i="4" s="1"/>
  <c r="N9" i="2"/>
  <c r="AL9" i="4" s="1"/>
  <c r="N10" i="2"/>
  <c r="AL10" i="4" s="1"/>
  <c r="N14" i="2"/>
  <c r="AL14" i="4" s="1"/>
  <c r="AL5" i="4"/>
  <c r="AE55" i="2"/>
  <c r="AF55" i="2" s="1"/>
  <c r="P25" i="1"/>
  <c r="P37" i="1" l="1"/>
  <c r="P35" i="1"/>
  <c r="R35" i="1" s="1"/>
  <c r="P34" i="1"/>
  <c r="P32" i="1"/>
  <c r="P30" i="1"/>
  <c r="P31" i="1"/>
  <c r="P7" i="1"/>
  <c r="H34" i="5" l="1"/>
  <c r="P22" i="1"/>
  <c r="M19" i="4"/>
  <c r="V17" i="4"/>
  <c r="I21" i="4"/>
  <c r="Y19" i="4"/>
  <c r="M16" i="4"/>
  <c r="B17" i="4"/>
  <c r="Q21" i="4"/>
  <c r="R16" i="4"/>
  <c r="I20" i="4"/>
  <c r="C18" i="4"/>
  <c r="D20" i="4"/>
  <c r="V16" i="4"/>
  <c r="S17" i="4"/>
  <c r="Q17" i="4"/>
  <c r="U18" i="4"/>
  <c r="X18" i="4"/>
  <c r="M17" i="4"/>
  <c r="D15" i="4"/>
  <c r="U16" i="4"/>
  <c r="U21" i="4"/>
  <c r="R18" i="4"/>
  <c r="G19" i="4"/>
  <c r="C17" i="4"/>
  <c r="G15" i="4"/>
  <c r="P15" i="4"/>
  <c r="L20" i="4"/>
  <c r="K20" i="4"/>
  <c r="N18" i="4"/>
  <c r="L21" i="4"/>
  <c r="Q19" i="4"/>
  <c r="L15" i="4"/>
  <c r="T17" i="4"/>
  <c r="X15" i="4"/>
  <c r="M21" i="4"/>
  <c r="R19" i="4"/>
  <c r="C16" i="4"/>
  <c r="S15" i="4"/>
  <c r="B19" i="4"/>
  <c r="P16" i="4"/>
  <c r="M20" i="4"/>
  <c r="J20" i="4"/>
  <c r="H17" i="4"/>
  <c r="W15" i="4"/>
  <c r="W18" i="4"/>
  <c r="H15" i="4"/>
  <c r="R20" i="4"/>
  <c r="I16" i="4"/>
  <c r="E17" i="4"/>
  <c r="G16" i="4"/>
  <c r="S20" i="4"/>
  <c r="E19" i="4"/>
  <c r="V20" i="4"/>
  <c r="C21" i="4"/>
  <c r="Q18" i="4"/>
  <c r="K19" i="4"/>
  <c r="N21" i="4"/>
  <c r="N17" i="4"/>
  <c r="P19" i="4"/>
  <c r="T18" i="4"/>
  <c r="B21" i="4"/>
  <c r="L16" i="4"/>
  <c r="X21" i="4"/>
  <c r="Y18" i="4"/>
  <c r="P20" i="4"/>
  <c r="E21" i="4"/>
  <c r="U19" i="4"/>
  <c r="X19" i="4"/>
  <c r="X20" i="4"/>
  <c r="I15" i="4"/>
  <c r="Y21" i="4"/>
  <c r="G20" i="4"/>
  <c r="I17" i="4"/>
  <c r="K15" i="4"/>
  <c r="I19" i="4"/>
  <c r="D19" i="4"/>
  <c r="G21" i="4"/>
  <c r="J21" i="4"/>
  <c r="R17" i="4"/>
  <c r="P18" i="4"/>
  <c r="T21" i="4"/>
  <c r="N19" i="4"/>
  <c r="T15" i="4"/>
  <c r="V21" i="4"/>
  <c r="F15" i="4"/>
  <c r="S16" i="4"/>
  <c r="Q20" i="4"/>
  <c r="V15" i="4"/>
  <c r="F19" i="4"/>
  <c r="L17" i="4"/>
  <c r="Y16" i="4"/>
  <c r="S18" i="4"/>
  <c r="K16" i="4"/>
  <c r="E15" i="4"/>
  <c r="B18" i="4"/>
  <c r="N16" i="4"/>
  <c r="U20" i="4"/>
  <c r="Y20" i="4"/>
  <c r="U15" i="4"/>
  <c r="H18" i="4"/>
  <c r="W16" i="4"/>
  <c r="J19" i="4"/>
  <c r="Y15" i="4"/>
  <c r="U17" i="4"/>
  <c r="X16" i="4"/>
  <c r="Q15" i="4"/>
  <c r="Q16" i="4"/>
  <c r="J15" i="4"/>
  <c r="J18" i="4"/>
  <c r="N15" i="4"/>
  <c r="G18" i="4"/>
  <c r="J16" i="4"/>
  <c r="D16" i="4"/>
  <c r="X17" i="4"/>
  <c r="P17" i="4"/>
  <c r="C19" i="4"/>
  <c r="M18" i="4"/>
  <c r="H19" i="4"/>
  <c r="H16" i="4"/>
  <c r="W20" i="4"/>
  <c r="D17" i="4"/>
  <c r="F16" i="4"/>
  <c r="C15" i="4"/>
  <c r="B15" i="4"/>
  <c r="T20" i="4"/>
  <c r="S19" i="4"/>
  <c r="R15" i="4"/>
  <c r="K21" i="4"/>
  <c r="K17" i="4"/>
  <c r="E20" i="4"/>
  <c r="N20" i="4"/>
  <c r="D18" i="4"/>
  <c r="F21" i="4"/>
  <c r="I18" i="4"/>
  <c r="F17" i="4"/>
  <c r="K18" i="4"/>
  <c r="F20" i="4"/>
  <c r="Y17" i="4"/>
  <c r="W21" i="4"/>
  <c r="W17" i="4"/>
  <c r="W19" i="4"/>
  <c r="H21" i="4"/>
  <c r="V18" i="4"/>
  <c r="L18" i="4"/>
  <c r="F18" i="4"/>
  <c r="L19" i="4"/>
  <c r="M15" i="4"/>
  <c r="S21" i="4"/>
  <c r="T16" i="4"/>
  <c r="R21" i="4"/>
  <c r="G17" i="4"/>
  <c r="P21" i="4"/>
  <c r="E16" i="4"/>
  <c r="V19" i="4"/>
  <c r="C20" i="4"/>
  <c r="E18" i="4"/>
  <c r="D21" i="4"/>
  <c r="J17" i="4"/>
  <c r="T19" i="4"/>
  <c r="B16" i="4"/>
  <c r="H20" i="4"/>
  <c r="O18" i="4"/>
  <c r="O17" i="4"/>
  <c r="O21" i="4"/>
  <c r="O19" i="4"/>
  <c r="O15" i="4"/>
  <c r="O16" i="4"/>
  <c r="O20" i="4"/>
  <c r="G8" i="4"/>
  <c r="L12" i="4"/>
  <c r="Y10" i="4"/>
  <c r="T12" i="4"/>
  <c r="L9" i="4"/>
  <c r="V9" i="4"/>
  <c r="N7" i="4"/>
  <c r="I7" i="4"/>
  <c r="D13" i="4"/>
  <c r="X12" i="4"/>
  <c r="T10" i="4"/>
  <c r="F11" i="4"/>
  <c r="I8" i="4"/>
  <c r="T14" i="4"/>
  <c r="W12" i="4"/>
  <c r="C11" i="4"/>
  <c r="U12" i="4"/>
  <c r="G9" i="4"/>
  <c r="C12" i="4"/>
  <c r="X7" i="4"/>
  <c r="E11" i="4"/>
  <c r="E8" i="4"/>
  <c r="F10" i="4"/>
  <c r="K12" i="4"/>
  <c r="V14" i="4"/>
  <c r="E14" i="4"/>
  <c r="N13" i="4"/>
  <c r="P14" i="4"/>
  <c r="Y11" i="4"/>
  <c r="V10" i="4"/>
  <c r="D8" i="4"/>
  <c r="W14" i="4"/>
  <c r="J7" i="4"/>
  <c r="J11" i="4"/>
  <c r="R12" i="4"/>
  <c r="N10" i="4"/>
  <c r="P11" i="4"/>
  <c r="N14" i="4"/>
  <c r="J9" i="4"/>
  <c r="T9" i="4"/>
  <c r="S8" i="4"/>
  <c r="Q10" i="4"/>
  <c r="D10" i="4"/>
  <c r="L11" i="4"/>
  <c r="C14" i="4"/>
  <c r="K10" i="4"/>
  <c r="K11" i="4"/>
  <c r="P8" i="4"/>
  <c r="V8" i="4"/>
  <c r="G14" i="4"/>
  <c r="J8" i="4"/>
  <c r="V11" i="4"/>
  <c r="H14" i="4"/>
  <c r="O8" i="4"/>
  <c r="N6" i="4"/>
  <c r="W6" i="4"/>
  <c r="D6" i="4"/>
  <c r="C6" i="4"/>
  <c r="V6" i="4"/>
  <c r="K6" i="4"/>
  <c r="E5" i="4"/>
  <c r="U5" i="4"/>
  <c r="S5" i="4"/>
  <c r="F5" i="4"/>
  <c r="P5" i="4"/>
  <c r="N5" i="4"/>
  <c r="U8" i="4"/>
  <c r="J14" i="4"/>
  <c r="S13" i="4"/>
  <c r="F8" i="4"/>
  <c r="Y7" i="4"/>
  <c r="H7" i="4"/>
  <c r="L14" i="4"/>
  <c r="D12" i="4"/>
  <c r="I11" i="4"/>
  <c r="B9" i="4"/>
  <c r="U11" i="4"/>
  <c r="H12" i="4"/>
  <c r="X11" i="4"/>
  <c r="D7" i="4"/>
  <c r="P12" i="4"/>
  <c r="I9" i="4"/>
  <c r="Q12" i="4"/>
  <c r="O6" i="4"/>
  <c r="P6" i="4"/>
  <c r="T6" i="4"/>
  <c r="W5" i="4"/>
  <c r="I10" i="4"/>
  <c r="N12" i="4"/>
  <c r="E7" i="4"/>
  <c r="Q14" i="4"/>
  <c r="U14" i="4"/>
  <c r="C10" i="4"/>
  <c r="P9" i="4"/>
  <c r="S9" i="4"/>
  <c r="R11" i="4"/>
  <c r="M9" i="4"/>
  <c r="I13" i="4"/>
  <c r="B13" i="4"/>
  <c r="K8" i="4"/>
  <c r="L10" i="4"/>
  <c r="D14" i="4"/>
  <c r="T11" i="4"/>
  <c r="C13" i="4"/>
  <c r="I12" i="4"/>
  <c r="I14" i="4"/>
  <c r="R8" i="4"/>
  <c r="X8" i="4"/>
  <c r="B7" i="4"/>
  <c r="T7" i="4"/>
  <c r="B12" i="4"/>
  <c r="W10" i="4"/>
  <c r="D11" i="4"/>
  <c r="G10" i="4"/>
  <c r="M12" i="4"/>
  <c r="K14" i="4"/>
  <c r="Y8" i="4"/>
  <c r="H13" i="4"/>
  <c r="H8" i="4"/>
  <c r="F12" i="4"/>
  <c r="V7" i="4"/>
  <c r="X9" i="4"/>
  <c r="E12" i="4"/>
  <c r="N9" i="4"/>
  <c r="S10" i="4"/>
  <c r="Q8" i="4"/>
  <c r="B10" i="4"/>
  <c r="U7" i="4"/>
  <c r="X10" i="4"/>
  <c r="Q11" i="4"/>
  <c r="Q7" i="4"/>
  <c r="H10" i="4"/>
  <c r="O7" i="4"/>
  <c r="O13" i="4"/>
  <c r="G6" i="4"/>
  <c r="Q6" i="4"/>
  <c r="B6" i="4"/>
  <c r="M6" i="4"/>
  <c r="F6" i="4"/>
  <c r="U6" i="4"/>
  <c r="T5" i="4"/>
  <c r="G5" i="4"/>
  <c r="H5" i="4"/>
  <c r="K5" i="4"/>
  <c r="O5" i="4"/>
  <c r="M11" i="4"/>
  <c r="H9" i="4"/>
  <c r="G7" i="4"/>
  <c r="Y12" i="4"/>
  <c r="G12" i="4"/>
  <c r="W7" i="4"/>
  <c r="P13" i="4"/>
  <c r="R14" i="4"/>
  <c r="B11" i="4"/>
  <c r="L8" i="4"/>
  <c r="M13" i="4"/>
  <c r="O12" i="4"/>
  <c r="L6" i="4"/>
  <c r="J5" i="4"/>
  <c r="Y5" i="4"/>
  <c r="N11" i="4"/>
  <c r="J12" i="4"/>
  <c r="M8" i="4"/>
  <c r="E9" i="4"/>
  <c r="M14" i="4"/>
  <c r="P10" i="4"/>
  <c r="V13" i="4"/>
  <c r="S14" i="4"/>
  <c r="W9" i="4"/>
  <c r="F13" i="4"/>
  <c r="F7" i="4"/>
  <c r="Y9" i="4"/>
  <c r="Y14" i="4"/>
  <c r="Q13" i="4"/>
  <c r="Q9" i="4"/>
  <c r="F14" i="4"/>
  <c r="C8" i="4"/>
  <c r="C9" i="4"/>
  <c r="K13" i="4"/>
  <c r="R7" i="4"/>
  <c r="U13" i="4"/>
  <c r="L13" i="4"/>
  <c r="J13" i="4"/>
  <c r="C7" i="4"/>
  <c r="B8" i="4"/>
  <c r="R13" i="4"/>
  <c r="S11" i="4"/>
  <c r="W13" i="4"/>
  <c r="K9" i="4"/>
  <c r="D9" i="4"/>
  <c r="F9" i="4"/>
  <c r="M7" i="4"/>
  <c r="Y13" i="4"/>
  <c r="H11" i="4"/>
  <c r="U9" i="4"/>
  <c r="N8" i="4"/>
  <c r="G11" i="4"/>
  <c r="B14" i="4"/>
  <c r="X14" i="4"/>
  <c r="E10" i="4"/>
  <c r="O9" i="4"/>
  <c r="O10" i="4"/>
  <c r="O14" i="4"/>
  <c r="H6" i="4"/>
  <c r="S6" i="4"/>
  <c r="I6" i="4"/>
  <c r="J6" i="4"/>
  <c r="X6" i="4"/>
  <c r="Y6" i="4"/>
  <c r="X5" i="4"/>
  <c r="R5" i="4"/>
  <c r="L5" i="4"/>
  <c r="I5" i="4"/>
  <c r="V5" i="4"/>
  <c r="R10" i="4"/>
  <c r="R9" i="4"/>
  <c r="X13" i="4"/>
  <c r="M10" i="4"/>
  <c r="T13" i="4"/>
  <c r="L7" i="4"/>
  <c r="S12" i="4"/>
  <c r="K7" i="4"/>
  <c r="V12" i="4"/>
  <c r="S7" i="4"/>
  <c r="E13" i="4"/>
  <c r="G13" i="4"/>
  <c r="T8" i="4"/>
  <c r="W11" i="4"/>
  <c r="P7" i="4"/>
  <c r="J10" i="4"/>
  <c r="W8" i="4"/>
  <c r="U10" i="4"/>
  <c r="O11" i="4"/>
  <c r="E6" i="4"/>
  <c r="R6" i="4"/>
  <c r="Q5" i="4"/>
  <c r="M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0300216</author>
  </authors>
  <commentList>
    <comment ref="H11" authorId="0" shapeId="0" xr:uid="{1B05A692-1452-4063-A7C4-16D259F4922B}">
      <text>
        <r>
          <rPr>
            <b/>
            <sz val="9"/>
            <color indexed="81"/>
            <rFont val="MS P ゴシック"/>
            <family val="3"/>
            <charset val="128"/>
          </rPr>
          <t>法人（登記簿記載）の住所を記載してください
（施設・事業所の住所ではありません）
熊本県内の場合は「熊本県」を省略し、郡市町村名から記載してください。
熊本県外の場合は都道府県名から記載してください。</t>
        </r>
      </text>
    </comment>
    <comment ref="M22" authorId="1" shapeId="0" xr:uid="{00000000-0006-0000-0000-000001000000}">
      <text>
        <r>
          <rPr>
            <b/>
            <sz val="9"/>
            <color indexed="81"/>
            <rFont val="MS P ゴシック"/>
            <family val="3"/>
            <charset val="128"/>
          </rPr>
          <t>金額が様式１別表１（申請・実績一覧）と一致しているか確認してください</t>
        </r>
      </text>
    </comment>
    <comment ref="M32" authorId="1" shapeId="0" xr:uid="{00000000-0006-0000-0000-000002000000}">
      <text>
        <r>
          <rPr>
            <b/>
            <sz val="9"/>
            <color indexed="81"/>
            <rFont val="MS P ゴシック"/>
            <family val="3"/>
            <charset val="128"/>
          </rPr>
          <t>記載内容が口座通帳の記載内容と一致しているか確認してください
※添付する写しにより各情報が読み取れることを確認してください</t>
        </r>
      </text>
    </comment>
    <comment ref="M35" authorId="1" shapeId="0" xr:uid="{00000000-0006-0000-0000-000003000000}">
      <text>
        <r>
          <rPr>
            <b/>
            <sz val="9"/>
            <color indexed="81"/>
            <rFont val="MS P ゴシック"/>
            <family val="3"/>
            <charset val="128"/>
          </rPr>
          <t>口座番号は右詰めで、７ケタに満たない場合は「０」を入力してください</t>
        </r>
        <r>
          <rPr>
            <sz val="9"/>
            <color indexed="81"/>
            <rFont val="MS P ゴシック"/>
            <family val="3"/>
            <charset val="128"/>
          </rPr>
          <t xml:space="preserve">
</t>
        </r>
      </text>
    </comment>
    <comment ref="M36" authorId="1" shapeId="0" xr:uid="{00000000-0006-0000-0000-000004000000}">
      <text>
        <r>
          <rPr>
            <b/>
            <sz val="9"/>
            <color indexed="81"/>
            <rFont val="MS P ゴシック"/>
            <family val="3"/>
            <charset val="128"/>
          </rPr>
          <t>口座名義のフリガナ欄は、口座通帳に記載されているとおりに入力してください。
※代表者名のフリガナ登録がない場合は、法人名のフリガナのみとなります</t>
        </r>
        <r>
          <rPr>
            <sz val="9"/>
            <color indexed="81"/>
            <rFont val="MS P ゴシック"/>
            <family val="3"/>
            <charset val="128"/>
          </rPr>
          <t xml:space="preserve">
</t>
        </r>
      </text>
    </comment>
    <comment ref="D39" authorId="0" shapeId="0" xr:uid="{468C0D9F-3A16-4B3A-A554-0769DE898602}">
      <text>
        <r>
          <rPr>
            <b/>
            <sz val="9"/>
            <color indexed="81"/>
            <rFont val="MS P ゴシック"/>
            <family val="3"/>
            <charset val="128"/>
          </rPr>
          <t>いずれかに☑（チェック）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1850037</author>
  </authors>
  <commentList>
    <comment ref="N5" authorId="0" shapeId="0" xr:uid="{00000000-0006-0000-0100-000001000000}">
      <text>
        <r>
          <rPr>
            <b/>
            <sz val="9"/>
            <color indexed="81"/>
            <rFont val="MS P ゴシック"/>
            <family val="3"/>
            <charset val="128"/>
          </rPr>
          <t>「事業者番号」
１０ケタの数字に誤りがないよう記載してください。</t>
        </r>
      </text>
    </comment>
    <comment ref="N6" authorId="0" shapeId="0" xr:uid="{00000000-0006-0000-0100-000002000000}">
      <text>
        <r>
          <rPr>
            <b/>
            <sz val="9"/>
            <color indexed="81"/>
            <rFont val="MS P ゴシック"/>
            <family val="3"/>
            <charset val="128"/>
          </rPr>
          <t>「施設・事業所名称」
通称でなく、指定権者に届け出た名称を記載してください。
共同生活援助は事業所単位での申請となりますので、県に届け出た代表事業所の名称を記載してください。</t>
        </r>
      </text>
    </comment>
    <comment ref="N7" authorId="0" shapeId="0" xr:uid="{00000000-0006-0000-0100-000003000000}">
      <text>
        <r>
          <rPr>
            <b/>
            <sz val="9"/>
            <color indexed="81"/>
            <rFont val="MS P ゴシック"/>
            <family val="3"/>
            <charset val="128"/>
          </rPr>
          <t>「施設・事業所住所」
県外・熊本市所在の施設・事業所は県支援金の対象外ですので、記載しないでください。
共同生活援助は事業所単位での申請となりますので、県に届け出た代表事業所の住所を記載してください。</t>
        </r>
      </text>
    </comment>
    <comment ref="N8" authorId="0" shapeId="0" xr:uid="{00000000-0006-0000-0100-000004000000}">
      <text>
        <r>
          <rPr>
            <b/>
            <sz val="9"/>
            <color indexed="81"/>
            <rFont val="MS P ゴシック"/>
            <family val="3"/>
            <charset val="128"/>
          </rPr>
          <t>「施設区分」→「サービス種類」→「支援金区分」の順に、プルダウンから選択して記載してください。
①入所系
〇施設入所支援、短期入所支援（空床利用型を除く）、共同生活援助、療養介護、福祉型障害児入所施設、医療型障害児入所施設 
定員１９人以下　１９２，０００円
定員２０人以上３９人以下　６３６，０００円
定員４０人以上６９人以下　１，１８８，０００円
定員７０人以上８９人以下　１，７４０，０００円
定員９０人以上　２，１８４，０００円
②通所系
〇生活介護、自立訓練（機能訓練）、自立訓練（生活訓練）、就労移行支援、就労選択支援、就労継続支援（Ａ型）、就労継続支援（Ｂ型）、児童発達支援、放課後等デイサービス
定員３５人以下　１３２，０００円
定員３６人以上　２７６，０００円
③相談系
〇計画相談支援、地域移行支援、地域定着支援、障害児相談支援、就労定着支援、自立生活援助、居宅訪問型児童発達支援、保育所等訪問支援
９６，０００円
④訪問系
〇居宅介護、重度訪問介護、同行援護、行動援護
９６，０００円</t>
        </r>
      </text>
    </comment>
    <comment ref="N9" authorId="0" shapeId="0" xr:uid="{00000000-0006-0000-0100-000005000000}">
      <text>
        <r>
          <rPr>
            <b/>
            <sz val="9"/>
            <color indexed="81"/>
            <rFont val="MS P ゴシック"/>
            <family val="3"/>
            <charset val="128"/>
          </rPr>
          <t>「定員」
令和８年３月３１日時点で指定権者に届け出ている定員数を記載してください。</t>
        </r>
      </text>
    </comment>
    <comment ref="N10" authorId="0" shapeId="0" xr:uid="{00000000-0006-0000-0100-000006000000}">
      <text>
        <r>
          <rPr>
            <b/>
            <sz val="9"/>
            <color indexed="81"/>
            <rFont val="MS P ゴシック"/>
            <family val="3"/>
            <charset val="128"/>
          </rPr>
          <t>「専有の区画」
同一の事業所番号又は同一の施設・事業所住所で複数申請する場合は、必ず記載してください。
なお、専有の区画が「区分なし」の場合は複数申請はできませんので、行を削除してください。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0300216</author>
  </authors>
  <commentList>
    <comment ref="E3" authorId="0" shapeId="0" xr:uid="{00000000-0006-0000-0200-000001000000}">
      <text>
        <r>
          <rPr>
            <b/>
            <sz val="10"/>
            <color indexed="81"/>
            <rFont val="MS P ゴシック"/>
            <family val="3"/>
            <charset val="128"/>
          </rPr>
          <t>誓約事項について、申請者が自ら申請対象であることを確認するチェックリストです。
必ず全ての項目を確認し、確認欄に「〇」を選択してください。</t>
        </r>
        <r>
          <rPr>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9101348</author>
    <author>0300216</author>
  </authors>
  <commentList>
    <comment ref="B3" authorId="0" shapeId="0" xr:uid="{00000000-0006-0000-0400-000001000000}">
      <text>
        <r>
          <rPr>
            <b/>
            <sz val="9"/>
            <color indexed="81"/>
            <rFont val="MS P ゴシック"/>
            <family val="3"/>
            <charset val="128"/>
          </rPr>
          <t xml:space="preserve">交付申請書兼請求書の「２（振込口座情報）」で委任状兼口座振替申出書の提出が「有」の場合のみ提出が必要です。
電子申請又は電子メールで申請書データを提出するとともに、郵送で、当委任状のみを「熊本県物価高騰対策支援申請受付事務局」へ提出してください。
※県庁ではありません
</t>
        </r>
      </text>
    </comment>
    <comment ref="E13" authorId="0" shapeId="0" xr:uid="{00000000-0006-0000-0400-000002000000}">
      <text>
        <r>
          <rPr>
            <b/>
            <sz val="9"/>
            <color indexed="81"/>
            <rFont val="MS P ゴシック"/>
            <family val="3"/>
            <charset val="128"/>
          </rPr>
          <t>商号等は法人名から入力してください。</t>
        </r>
      </text>
    </comment>
    <comment ref="N23" authorId="1" shapeId="0" xr:uid="{00000000-0006-0000-0400-000003000000}">
      <text>
        <r>
          <rPr>
            <b/>
            <sz val="9"/>
            <color indexed="81"/>
            <rFont val="MS P ゴシック"/>
            <family val="3"/>
            <charset val="128"/>
          </rPr>
          <t>押印が必要ですので、紙で郵送提出してください。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<sst xmlns="http://schemas.openxmlformats.org/spreadsheetml/2006/main" count="338" uniqueCount="281">
  <si>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</si>
  <si>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</si>
  <si>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</si>
  <si>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</si>
  <si>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</si>
  <si>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</si>
  <si>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預金種類</t>
    <rPh sb="0" eb="2">
      <t>ヨキン</t>
    </rPh>
    <rPh sb="2" eb="4">
      <t>シュルイ</t>
    </rPh>
    <phoneticPr fontId="3"/>
  </si>
  <si>
    <t>※自動計算</t>
    <rPh sb="1" eb="3">
      <t>ジドウ</t>
    </rPh>
    <rPh sb="3" eb="5">
      <t>ケイサン</t>
    </rPh>
    <phoneticPr fontId="2"/>
  </si>
  <si>
    <t>誓約事項</t>
    <rPh sb="0" eb="2">
      <t>セイヤク</t>
    </rPh>
    <rPh sb="2" eb="4">
      <t>ジコウ</t>
    </rPh>
    <phoneticPr fontId="3"/>
  </si>
  <si>
    <t>【様式１（第５条関係）】</t>
    <rPh sb="1" eb="3">
      <t>ヨウシキ</t>
    </rPh>
    <rPh sb="5" eb="6">
      <t>ダイ</t>
    </rPh>
    <rPh sb="7" eb="8">
      <t>ジョウ</t>
    </rPh>
    <rPh sb="8" eb="10">
      <t>カンケイ</t>
    </rPh>
    <phoneticPr fontId="3"/>
  </si>
  <si>
    <t>口座名義</t>
    <rPh sb="0" eb="2">
      <t>コウザ</t>
    </rPh>
    <rPh sb="2" eb="4">
      <t>メイギ</t>
    </rPh>
    <phoneticPr fontId="3"/>
  </si>
  <si>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</si>
  <si>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</si>
  <si>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</si>
  <si>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データ転記エリアWORK</t>
    <rPh sb="3" eb="5">
      <t>テンキ</t>
    </rPh>
    <phoneticPr fontId="2"/>
  </si>
  <si>
    <t>法人名：</t>
    <rPh sb="0" eb="3">
      <t>ホウジンメイ</t>
    </rPh>
    <phoneticPr fontId="2"/>
  </si>
  <si>
    <t>法人住所：</t>
    <rPh sb="0" eb="2">
      <t>ホウジン</t>
    </rPh>
    <rPh sb="2" eb="4">
      <t>ジュウショ</t>
    </rPh>
    <phoneticPr fontId="2"/>
  </si>
  <si>
    <t>役職・代表者名：</t>
  </si>
  <si>
    <t>〒</t>
    <phoneticPr fontId="2"/>
  </si>
  <si>
    <t>－</t>
    <phoneticPr fontId="2"/>
  </si>
  <si>
    <t>（単位:円）</t>
    <rPh sb="1" eb="3">
      <t>タンイ</t>
    </rPh>
    <rPh sb="4" eb="5">
      <t>エン</t>
    </rPh>
    <phoneticPr fontId="15"/>
  </si>
  <si>
    <t>サービス種別</t>
    <rPh sb="4" eb="6">
      <t>シュベツ</t>
    </rPh>
    <phoneticPr fontId="15"/>
  </si>
  <si>
    <t>（注）</t>
    <rPh sb="1" eb="2">
      <t>チュウ</t>
    </rPh>
    <phoneticPr fontId="15"/>
  </si>
  <si>
    <t>No.</t>
    <phoneticPr fontId="15"/>
  </si>
  <si>
    <t>施設・事業所名称</t>
    <rPh sb="0" eb="2">
      <t>シセツ</t>
    </rPh>
    <rPh sb="3" eb="6">
      <t>ジギョウショ</t>
    </rPh>
    <rPh sb="6" eb="8">
      <t>メイショウ</t>
    </rPh>
    <phoneticPr fontId="15"/>
  </si>
  <si>
    <t>支援金額</t>
    <rPh sb="0" eb="4">
      <t>シエンキンガク</t>
    </rPh>
    <phoneticPr fontId="15"/>
  </si>
  <si>
    <t>支援金区分</t>
    <rPh sb="0" eb="3">
      <t>シエンキン</t>
    </rPh>
    <rPh sb="3" eb="5">
      <t>クブン</t>
    </rPh>
    <phoneticPr fontId="2"/>
  </si>
  <si>
    <t>支援金区分判定エリア</t>
    <rPh sb="0" eb="5">
      <t>シエンキンクブン</t>
    </rPh>
    <rPh sb="5" eb="7">
      <t>ハンテイ</t>
    </rPh>
    <phoneticPr fontId="2"/>
  </si>
  <si>
    <t>区分</t>
    <rPh sb="0" eb="2">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</si>
  <si>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</si>
  <si>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</si>
  <si>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</si>
  <si>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</si>
  <si>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</si>
  <si>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</si>
  <si>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訪問系</t>
    <rPh sb="0" eb="2">
      <t>ホウモン</t>
    </rPh>
    <rPh sb="2" eb="3">
      <t>ケイ</t>
    </rPh>
    <phoneticPr fontId="2"/>
  </si>
  <si>
    <t>支援金額</t>
    <rPh sb="0" eb="4">
      <t>シエンキンガク</t>
    </rPh>
    <phoneticPr fontId="2"/>
  </si>
  <si>
    <t>最小定員</t>
    <rPh sb="0" eb="2">
      <t>サイショウ</t>
    </rPh>
    <rPh sb="2" eb="4">
      <t>テイイン</t>
    </rPh>
    <phoneticPr fontId="2"/>
  </si>
  <si>
    <t>最大定員</t>
    <rPh sb="0" eb="4">
      <t>サイダイテイイン</t>
    </rPh>
    <phoneticPr fontId="2"/>
  </si>
  <si>
    <t>①入所系</t>
    <rPh sb="1" eb="4">
      <t>ニュウショケイ</t>
    </rPh>
    <phoneticPr fontId="2"/>
  </si>
  <si>
    <t>①入所系</t>
    <rPh sb="1" eb="4">
      <t>ニュウショケイ</t>
    </rPh>
    <phoneticPr fontId="2"/>
  </si>
  <si>
    <t>④訪問系</t>
    <rPh sb="1" eb="4">
      <t>ホウモンケイ</t>
    </rPh>
    <phoneticPr fontId="2"/>
  </si>
  <si>
    <t>施設区分</t>
    <rPh sb="0" eb="4">
      <t>シセツクブン</t>
    </rPh>
    <phoneticPr fontId="2"/>
  </si>
  <si>
    <t>サービス種別</t>
    <rPh sb="4" eb="6">
      <t>シュベツ</t>
    </rPh>
    <phoneticPr fontId="2"/>
  </si>
  <si>
    <t>施設区分</t>
    <rPh sb="0" eb="4">
      <t>シセツクブン</t>
    </rPh>
    <phoneticPr fontId="2"/>
  </si>
  <si>
    <t>①入所系支援金区分</t>
    <rPh sb="4" eb="9">
      <t>シエンキンクブン</t>
    </rPh>
    <phoneticPr fontId="2"/>
  </si>
  <si>
    <t>④訪問系支援金区分</t>
    <rPh sb="4" eb="9">
      <t>シエンキンクブン</t>
    </rPh>
    <phoneticPr fontId="2"/>
  </si>
  <si>
    <t>支援金区分
TBL設定</t>
    <rPh sb="0" eb="5">
      <t>シエンキンクブン</t>
    </rPh>
    <rPh sb="9" eb="11">
      <t>セッテイ</t>
    </rPh>
    <phoneticPr fontId="2"/>
  </si>
  <si>
    <t>区分変換</t>
    <rPh sb="0" eb="2">
      <t>クブン</t>
    </rPh>
    <rPh sb="2" eb="4">
      <t>ヘンカン</t>
    </rPh>
    <phoneticPr fontId="2"/>
  </si>
  <si>
    <t>判定定員</t>
    <rPh sb="0" eb="2">
      <t>ハンテイ</t>
    </rPh>
    <rPh sb="2" eb="4">
      <t>テイイン</t>
    </rPh>
    <phoneticPr fontId="2"/>
  </si>
  <si>
    <t>備考</t>
  </si>
  <si>
    <t>備考</t>
    <rPh sb="0" eb="2">
      <t>ビコウ</t>
    </rPh>
    <phoneticPr fontId="2"/>
  </si>
  <si>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</si>
  <si>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</si>
  <si>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</si>
  <si>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熊本市</t>
    <rPh sb="0" eb="3">
      <t>クマモトシ</t>
    </rPh>
    <phoneticPr fontId="2"/>
  </si>
  <si>
    <t>本表一覧は</t>
    <rPh sb="0" eb="1">
      <t>ホン</t>
    </rPh>
    <rPh sb="1" eb="2">
      <t>ヒョウ</t>
    </rPh>
    <rPh sb="2" eb="4">
      <t>イチラン</t>
    </rPh>
    <phoneticPr fontId="15"/>
  </si>
  <si>
    <t>福祉用具重複判定エリア</t>
    <rPh sb="0" eb="4">
      <t>フクシヨウグ</t>
    </rPh>
    <rPh sb="4" eb="6">
      <t>ジュウフク</t>
    </rPh>
    <rPh sb="6" eb="8">
      <t>ハンテイ</t>
    </rPh>
    <phoneticPr fontId="2"/>
  </si>
  <si>
    <t>総合事業判定エリア</t>
    <rPh sb="0" eb="4">
      <t>ソウゴウジギョウ</t>
    </rPh>
    <rPh sb="4" eb="6">
      <t>ハンテイ</t>
    </rPh>
    <phoneticPr fontId="2"/>
  </si>
  <si>
    <t>支援金額欄数式判定エリア</t>
    <rPh sb="0" eb="4">
      <t>シエンキンガク</t>
    </rPh>
    <rPh sb="4" eb="5">
      <t>ラン</t>
    </rPh>
    <rPh sb="5" eb="7">
      <t>スウシキ</t>
    </rPh>
    <rPh sb="7" eb="9">
      <t>ハンテイ</t>
    </rPh>
    <phoneticPr fontId="2"/>
  </si>
  <si>
    <t xml:space="preserve"> </t>
    <phoneticPr fontId="2"/>
  </si>
  <si>
    <t>申請日</t>
    <rPh sb="0" eb="3">
      <t>シンセイビ</t>
    </rPh>
    <phoneticPr fontId="2"/>
  </si>
  <si>
    <t>【台帳マスタ】に値貼り付け</t>
    <rPh sb="1" eb="3">
      <t>ダイチョウ</t>
    </rPh>
    <rPh sb="8" eb="9">
      <t>アタイ</t>
    </rPh>
    <rPh sb="9" eb="10">
      <t>ハ</t>
    </rPh>
    <rPh sb="11" eb="12">
      <t>ツ</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</si>
  <si>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</si>
  <si>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</si>
  <si>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</si>
  <si>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</si>
  <si>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</si>
  <si>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</si>
  <si>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</si>
  <si>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</si>
  <si>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</si>
  <si>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</si>
  <si>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</si>
  <si>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</si>
  <si>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</si>
  <si>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法人名</t>
    <rPh sb="0" eb="3">
      <t>ホウジンメイ</t>
    </rPh>
    <phoneticPr fontId="2"/>
  </si>
  <si>
    <t>カナ法人名</t>
    <rPh sb="2" eb="5">
      <t>ホウジンメイ</t>
    </rPh>
    <phoneticPr fontId="2"/>
  </si>
  <si>
    <t>法人郵便番号</t>
    <rPh sb="0" eb="2">
      <t>ホウジン</t>
    </rPh>
    <rPh sb="2" eb="6">
      <t>ユウビンバンゴウ</t>
    </rPh>
    <phoneticPr fontId="2"/>
  </si>
  <si>
    <t>法人住所</t>
    <rPh sb="0" eb="4">
      <t>ホウジンジュウショ</t>
    </rPh>
    <phoneticPr fontId="2"/>
  </si>
  <si>
    <t>・</t>
    <phoneticPr fontId="2"/>
  </si>
  <si>
    <t>P7</t>
    <phoneticPr fontId="2"/>
  </si>
  <si>
    <t>代表者役職</t>
    <rPh sb="0" eb="3">
      <t>ダイヒョウシャ</t>
    </rPh>
    <rPh sb="3" eb="5">
      <t>ヤクショク</t>
    </rPh>
    <phoneticPr fontId="2"/>
  </si>
  <si>
    <t>代表者氏名</t>
    <rPh sb="0" eb="5">
      <t>ダイヒョウシャシメイ</t>
    </rPh>
    <phoneticPr fontId="2"/>
  </si>
  <si>
    <t>書類発発行責任者</t>
    <rPh sb="0" eb="2">
      <t>ショルイ</t>
    </rPh>
    <rPh sb="2" eb="3">
      <t>ハツ</t>
    </rPh>
    <rPh sb="3" eb="5">
      <t>ハッコウ</t>
    </rPh>
    <rPh sb="5" eb="7">
      <t>セキニン</t>
    </rPh>
    <rPh sb="7" eb="8">
      <t>シャ</t>
    </rPh>
    <phoneticPr fontId="2"/>
  </si>
  <si>
    <t>担当者氏名</t>
    <rPh sb="0" eb="3">
      <t>タントウシャ</t>
    </rPh>
    <rPh sb="3" eb="5">
      <t>シメイ</t>
    </rPh>
    <phoneticPr fontId="2"/>
  </si>
  <si>
    <t>支援金額</t>
  </si>
  <si>
    <t>誓約事項</t>
    <rPh sb="0" eb="4">
      <t>セイヤクジコウ</t>
    </rPh>
    <phoneticPr fontId="2"/>
  </si>
  <si>
    <t>金融機関名</t>
    <rPh sb="0" eb="2">
      <t>キンユウ</t>
    </rPh>
    <rPh sb="2" eb="4">
      <t>キカン</t>
    </rPh>
    <rPh sb="4" eb="5">
      <t>メイ</t>
    </rPh>
    <phoneticPr fontId="2"/>
  </si>
  <si>
    <t>金融機関コード</t>
    <rPh sb="0" eb="4">
      <t>キンユウキカン</t>
    </rPh>
    <phoneticPr fontId="2"/>
  </si>
  <si>
    <t>支店名</t>
    <rPh sb="0" eb="3">
      <t>シテンメイ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</si>
  <si>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</si>
  <si>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</si>
  <si>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</si>
  <si>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t>
    <rPh sb="0" eb="4">
      <t>コウザメイギ</t>
    </rPh>
    <phoneticPr fontId="2"/>
  </si>
  <si>
    <t>口座カナ名義</t>
    <rPh sb="0" eb="2">
      <t>コウザ</t>
    </rPh>
    <rPh sb="4" eb="6">
      <t>メイギ</t>
    </rPh>
    <phoneticPr fontId="2"/>
  </si>
  <si>
    <t>委任状有無</t>
    <rPh sb="0" eb="3">
      <t>イニンジョウ</t>
    </rPh>
    <rPh sb="3" eb="5">
      <t>ウム</t>
    </rPh>
    <phoneticPr fontId="2"/>
  </si>
  <si>
    <t>P17</t>
    <phoneticPr fontId="2"/>
  </si>
  <si>
    <t>連絡先e-mail</t>
    <rPh sb="0" eb="3">
      <t>レンラクサキ</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</si>
  <si>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</si>
  <si>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</si>
  <si>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</si>
  <si>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</si>
  <si>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</si>
  <si>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</si>
  <si>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</si>
  <si>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</si>
  <si>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</si>
  <si>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</si>
  <si>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</si>
  <si>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</si>
  <si>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</si>
  <si>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</si>
  <si>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</si>
  <si>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</si>
  <si>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</si>
  <si>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</si>
  <si>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</si>
  <si>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</si>
  <si>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</si>
  <si>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P31</t>
    <phoneticPr fontId="2"/>
  </si>
  <si>
    <t>No.</t>
  </si>
  <si>
    <t>施設・事業所名称</t>
  </si>
  <si>
    <t>施設・事業所住所</t>
  </si>
  <si>
    <t>施設区分</t>
  </si>
  <si>
    <t>サービス種別</t>
  </si>
  <si>
    <t>支援金区分</t>
  </si>
  <si>
    <t>定員
※訪問系は記入不要</t>
  </si>
  <si>
    <t>セグメント</t>
    <phoneticPr fontId="2"/>
  </si>
  <si>
    <t>着色セルが入力部分です。それ以外のセルは計算式が入っていますので直接入力したり、削除しないでください。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phoneticPr fontId="2"/>
  </si>
  <si>
    <t>整理番号</t>
    <rPh sb="0" eb="4">
      <t>セイリバンゴウ</t>
    </rPh>
    <phoneticPr fontId="2"/>
  </si>
  <si>
    <t>P2</t>
    <phoneticPr fontId="2"/>
  </si>
  <si>
    <t xml:space="preserve"> 無：口座名義が申請者役職名＋申請者名と同一
 有：口座名義が申請者名役職＋申請者名と異なる</t>
    <rPh sb="1" eb="2">
      <t>ナシ</t>
    </rPh>
    <rPh sb="3" eb="7">
      <t>コウザメイギ</t>
    </rPh>
    <rPh sb="8" eb="11">
      <t>シンセイシャ</t>
    </rPh>
    <rPh sb="11" eb="13">
      <t>ヤクショク</t>
    </rPh>
    <rPh sb="13" eb="14">
      <t>メイ</t>
    </rPh>
    <rPh sb="15" eb="17">
      <t>シンセイ</t>
    </rPh>
    <rPh sb="17" eb="18">
      <t>シャ</t>
    </rPh>
    <rPh sb="18" eb="19">
      <t>メイ</t>
    </rPh>
    <rPh sb="20" eb="22">
      <t>ドウイツ</t>
    </rPh>
    <rPh sb="24" eb="25">
      <t>アリ</t>
    </rPh>
    <rPh sb="26" eb="30">
      <t>コウザメイギ</t>
    </rPh>
    <rPh sb="31" eb="34">
      <t>シンセイシャ</t>
    </rPh>
    <rPh sb="34" eb="35">
      <t>メイ</t>
    </rPh>
    <rPh sb="35" eb="37">
      <t>ヤクショク</t>
    </rPh>
    <rPh sb="38" eb="40">
      <t>シンセイ</t>
    </rPh>
    <rPh sb="40" eb="41">
      <t>シャ</t>
    </rPh>
    <rPh sb="41" eb="42">
      <t>メイ</t>
    </rPh>
    <rPh sb="43" eb="44">
      <t>コト</t>
    </rPh>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</si>
  <si>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</si>
  <si>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施設・事業所
住所</t>
    <rPh sb="0" eb="2">
      <t>シセツ</t>
    </rPh>
    <rPh sb="3" eb="6">
      <t>ジギョウショ</t>
    </rPh>
    <rPh sb="7" eb="9">
      <t>ジュウショ</t>
    </rPh>
    <phoneticPr fontId="15"/>
  </si>
  <si>
    <t>施設・事業所郵便番号</t>
    <rPh sb="6" eb="10">
      <t>ユウビンバンゴウ</t>
    </rPh>
    <phoneticPr fontId="2"/>
  </si>
  <si>
    <t>※熊本県記入欄</t>
    <rPh sb="1" eb="4">
      <t>クマモトケン</t>
    </rPh>
    <rPh sb="4" eb="7">
      <t>キニュウラン</t>
    </rPh>
    <phoneticPr fontId="2"/>
  </si>
  <si>
    <t>事業所番号</t>
    <rPh sb="0" eb="2">
      <t>ジギョウ</t>
    </rPh>
    <rPh sb="2" eb="3">
      <t>ショ</t>
    </rPh>
    <rPh sb="3" eb="5">
      <t>バンゴウ</t>
    </rPh>
    <phoneticPr fontId="15"/>
  </si>
  <si>
    <t>②通所系支援金区分</t>
    <rPh sb="1" eb="3">
      <t>ツウショ</t>
    </rPh>
    <rPh sb="3" eb="4">
      <t>ケイ</t>
    </rPh>
    <rPh sb="4" eb="7">
      <t>シエンキン</t>
    </rPh>
    <rPh sb="7" eb="9">
      <t>クブン</t>
    </rPh>
    <phoneticPr fontId="2"/>
  </si>
  <si>
    <t>③相談系支援金区分</t>
    <rPh sb="1" eb="4">
      <t>ソウダンケイ</t>
    </rPh>
    <rPh sb="4" eb="9">
      <t>シエンキンクブン</t>
    </rPh>
    <phoneticPr fontId="2"/>
  </si>
  <si>
    <t>相談系</t>
    <rPh sb="0" eb="3">
      <t>ソウダンケイ</t>
    </rPh>
    <phoneticPr fontId="2"/>
  </si>
  <si>
    <t>通所定員35人以下</t>
    <rPh sb="0" eb="2">
      <t>ツウショ</t>
    </rPh>
    <rPh sb="2" eb="4">
      <t>テイイン</t>
    </rPh>
    <rPh sb="6" eb="9">
      <t>ニンイカ</t>
    </rPh>
    <phoneticPr fontId="2"/>
  </si>
  <si>
    <t>通所定員36人以上</t>
    <rPh sb="0" eb="2">
      <t>ツウショ</t>
    </rPh>
    <rPh sb="2" eb="4">
      <t>テイイン</t>
    </rPh>
    <rPh sb="6" eb="7">
      <t>ニン</t>
    </rPh>
    <rPh sb="7" eb="9">
      <t>イジョウ</t>
    </rPh>
    <phoneticPr fontId="2"/>
  </si>
  <si>
    <t>②通所系</t>
    <rPh sb="1" eb="3">
      <t>ツウショ</t>
    </rPh>
    <rPh sb="3" eb="4">
      <t>ケイ</t>
    </rPh>
    <phoneticPr fontId="2"/>
  </si>
  <si>
    <t>③相談系</t>
    <rPh sb="1" eb="3">
      <t>ソウダン</t>
    </rPh>
    <rPh sb="3" eb="4">
      <t>ケイ</t>
    </rPh>
    <phoneticPr fontId="2"/>
  </si>
  <si>
    <t>障害者支援施設（施設入所支援）</t>
    <rPh sb="0" eb="3">
      <t>ショウガイシャ</t>
    </rPh>
    <rPh sb="3" eb="5">
      <t>シエン</t>
    </rPh>
    <rPh sb="5" eb="7">
      <t>シセツ</t>
    </rPh>
    <rPh sb="8" eb="10">
      <t>シセツ</t>
    </rPh>
    <rPh sb="10" eb="12">
      <t>ニュウショ</t>
    </rPh>
    <rPh sb="12" eb="14">
      <t>シエン</t>
    </rPh>
    <phoneticPr fontId="6"/>
  </si>
  <si>
    <t>共同生活援助事業所</t>
    <rPh sb="0" eb="2">
      <t>キョウドウ</t>
    </rPh>
    <rPh sb="2" eb="4">
      <t>セイカツ</t>
    </rPh>
    <rPh sb="4" eb="6">
      <t>エンジョ</t>
    </rPh>
    <rPh sb="6" eb="9">
      <t>ジギョウショ</t>
    </rPh>
    <phoneticPr fontId="6"/>
  </si>
  <si>
    <t>療養介護事業所</t>
    <rPh sb="0" eb="2">
      <t>リョウヨウ</t>
    </rPh>
    <rPh sb="2" eb="4">
      <t>カイゴ</t>
    </rPh>
    <rPh sb="4" eb="7">
      <t>ジギョウショ</t>
    </rPh>
    <phoneticPr fontId="6"/>
  </si>
  <si>
    <t>福祉型障害児入所施設</t>
  </si>
  <si>
    <t>医療型障害児入所施設</t>
  </si>
  <si>
    <t>短期入所事業所（空床利用型を除く）</t>
    <rPh sb="0" eb="2">
      <t>タンキ</t>
    </rPh>
    <rPh sb="2" eb="4">
      <t>ニュウショ</t>
    </rPh>
    <rPh sb="4" eb="7">
      <t>ジギョウショ</t>
    </rPh>
    <phoneticPr fontId="6"/>
  </si>
  <si>
    <t>生活介護事業所</t>
    <rPh sb="0" eb="2">
      <t>セイカツ</t>
    </rPh>
    <rPh sb="2" eb="4">
      <t>カイゴ</t>
    </rPh>
    <rPh sb="4" eb="7">
      <t>ジギョウショ</t>
    </rPh>
    <phoneticPr fontId="6"/>
  </si>
  <si>
    <t>自立訓練（機能訓練）事業所</t>
    <rPh sb="0" eb="2">
      <t>ジリツ</t>
    </rPh>
    <rPh sb="2" eb="4">
      <t>クンレン</t>
    </rPh>
    <rPh sb="5" eb="7">
      <t>キノウ</t>
    </rPh>
    <rPh sb="7" eb="9">
      <t>クンレン</t>
    </rPh>
    <rPh sb="10" eb="13">
      <t>ジギョウショ</t>
    </rPh>
    <phoneticPr fontId="6"/>
  </si>
  <si>
    <t>自立訓練（生活訓練）事業所</t>
    <rPh sb="0" eb="2">
      <t>ジリツ</t>
    </rPh>
    <rPh sb="2" eb="4">
      <t>クンレン</t>
    </rPh>
    <rPh sb="5" eb="7">
      <t>セイカツ</t>
    </rPh>
    <rPh sb="7" eb="9">
      <t>クンレン</t>
    </rPh>
    <rPh sb="10" eb="13">
      <t>ジギョウショ</t>
    </rPh>
    <phoneticPr fontId="6"/>
  </si>
  <si>
    <t>就労移行支援事業所</t>
    <rPh sb="0" eb="2">
      <t>シュウロウ</t>
    </rPh>
    <rPh sb="2" eb="4">
      <t>イコウ</t>
    </rPh>
    <rPh sb="4" eb="6">
      <t>シエン</t>
    </rPh>
    <rPh sb="6" eb="9">
      <t>ジギョウショ</t>
    </rPh>
    <phoneticPr fontId="6"/>
  </si>
  <si>
    <t>児童発達支援事業所</t>
  </si>
  <si>
    <t>放課後等デイサービス事業所</t>
  </si>
  <si>
    <t>就労継続支援Ａ型事業所</t>
    <rPh sb="0" eb="2">
      <t>シュウロウ</t>
    </rPh>
    <rPh sb="2" eb="4">
      <t>ケイゾク</t>
    </rPh>
    <rPh sb="4" eb="6">
      <t>シエン</t>
    </rPh>
    <rPh sb="7" eb="8">
      <t>ガタ</t>
    </rPh>
    <rPh sb="8" eb="11">
      <t>ジギョウショ</t>
    </rPh>
    <phoneticPr fontId="6"/>
  </si>
  <si>
    <t>就労継続支援Ｂ型事業所</t>
    <rPh sb="0" eb="2">
      <t>シュウロウ</t>
    </rPh>
    <rPh sb="2" eb="4">
      <t>ケイゾク</t>
    </rPh>
    <rPh sb="4" eb="6">
      <t>シエン</t>
    </rPh>
    <rPh sb="7" eb="8">
      <t>ガタ</t>
    </rPh>
    <rPh sb="8" eb="11">
      <t>ジギョウショ</t>
    </rPh>
    <phoneticPr fontId="6"/>
  </si>
  <si>
    <t>計画相談支援事業所</t>
    <rPh sb="0" eb="2">
      <t>ケイカク</t>
    </rPh>
    <phoneticPr fontId="2"/>
  </si>
  <si>
    <t>障害児相談支援事業所</t>
  </si>
  <si>
    <t>地域移行支援事業所</t>
    <rPh sb="0" eb="2">
      <t>チイキ</t>
    </rPh>
    <rPh sb="2" eb="4">
      <t>イコウ</t>
    </rPh>
    <rPh sb="4" eb="6">
      <t>シエン</t>
    </rPh>
    <rPh sb="6" eb="9">
      <t>ジギョウショ</t>
    </rPh>
    <phoneticPr fontId="6"/>
  </si>
  <si>
    <t>地域定着支援事業所</t>
    <rPh sb="0" eb="2">
      <t>チイキ</t>
    </rPh>
    <rPh sb="2" eb="4">
      <t>テイチャク</t>
    </rPh>
    <rPh sb="4" eb="6">
      <t>シエン</t>
    </rPh>
    <rPh sb="6" eb="9">
      <t>ジギョウショ</t>
    </rPh>
    <phoneticPr fontId="6"/>
  </si>
  <si>
    <t>居宅介護事業所</t>
    <rPh sb="0" eb="2">
      <t>キョタク</t>
    </rPh>
    <rPh sb="2" eb="4">
      <t>カイゴ</t>
    </rPh>
    <rPh sb="4" eb="7">
      <t>ジギョウショ</t>
    </rPh>
    <phoneticPr fontId="6"/>
  </si>
  <si>
    <t>重度訪問介護事業所</t>
    <rPh sb="0" eb="2">
      <t>ジュウド</t>
    </rPh>
    <rPh sb="2" eb="4">
      <t>ホウモン</t>
    </rPh>
    <rPh sb="4" eb="6">
      <t>カイゴ</t>
    </rPh>
    <rPh sb="6" eb="9">
      <t>ジギョウショ</t>
    </rPh>
    <phoneticPr fontId="6"/>
  </si>
  <si>
    <t>同行援護事業所</t>
    <rPh sb="0" eb="2">
      <t>ドウコウ</t>
    </rPh>
    <rPh sb="2" eb="4">
      <t>エンゴ</t>
    </rPh>
    <rPh sb="4" eb="7">
      <t>ジギョウショ</t>
    </rPh>
    <phoneticPr fontId="6"/>
  </si>
  <si>
    <t>行動援護事業所</t>
    <rPh sb="0" eb="2">
      <t>コウドウ</t>
    </rPh>
    <rPh sb="2" eb="4">
      <t>エンゴ</t>
    </rPh>
    <rPh sb="4" eb="7">
      <t>ジギョウショ</t>
    </rPh>
    <phoneticPr fontId="6"/>
  </si>
  <si>
    <t>就労定着支援事業所</t>
    <rPh sb="0" eb="2">
      <t>シュウロウ</t>
    </rPh>
    <rPh sb="2" eb="4">
      <t>テイチャク</t>
    </rPh>
    <rPh sb="4" eb="6">
      <t>シエン</t>
    </rPh>
    <rPh sb="6" eb="9">
      <t>ジギョウショ</t>
    </rPh>
    <phoneticPr fontId="6"/>
  </si>
  <si>
    <t>自立生活援助事業所</t>
    <rPh sb="0" eb="2">
      <t>ジリツ</t>
    </rPh>
    <rPh sb="2" eb="4">
      <t>セイカツ</t>
    </rPh>
    <rPh sb="4" eb="6">
      <t>エンジョ</t>
    </rPh>
    <rPh sb="6" eb="9">
      <t>ジギョウショ</t>
    </rPh>
    <phoneticPr fontId="6"/>
  </si>
  <si>
    <t>居宅訪問型児童発達支援</t>
    <rPh sb="0" eb="2">
      <t>キョタク</t>
    </rPh>
    <rPh sb="2" eb="5">
      <t>ホウモンガタ</t>
    </rPh>
    <rPh sb="5" eb="7">
      <t>ジドウ</t>
    </rPh>
    <rPh sb="7" eb="11">
      <t>ハッタツシエン</t>
    </rPh>
    <phoneticPr fontId="2"/>
  </si>
  <si>
    <t>保育所等訪問支援事業所</t>
  </si>
  <si>
    <t>訪問系指定判定エリア</t>
    <rPh sb="0" eb="3">
      <t>ホウモンケイ</t>
    </rPh>
    <rPh sb="3" eb="5">
      <t>シテイ</t>
    </rPh>
    <rPh sb="5" eb="7">
      <t>ハンテイ</t>
    </rPh>
    <phoneticPr fontId="2"/>
  </si>
  <si>
    <t>障害分野重複判定エリア</t>
    <rPh sb="0" eb="2">
      <t>ショウガイ</t>
    </rPh>
    <rPh sb="2" eb="4">
      <t>ブンヤ</t>
    </rPh>
    <rPh sb="4" eb="6">
      <t>チョウフク</t>
    </rPh>
    <rPh sb="6" eb="8">
      <t>ハンテイ</t>
    </rPh>
    <phoneticPr fontId="2"/>
  </si>
  <si>
    <t>区分あり</t>
    <rPh sb="0" eb="2">
      <t>クブン</t>
    </rPh>
    <phoneticPr fontId="2"/>
  </si>
  <si>
    <t>区分なし</t>
    <rPh sb="0" eb="2">
      <t>クブン</t>
    </rPh>
    <phoneticPr fontId="2"/>
  </si>
  <si>
    <t>要確認事項</t>
    <rPh sb="0" eb="1">
      <t>ヨウ</t>
    </rPh>
    <rPh sb="1" eb="3">
      <t>カクニン</t>
    </rPh>
    <rPh sb="3" eb="5">
      <t>ジコウ</t>
    </rPh>
    <phoneticPr fontId="15"/>
  </si>
  <si>
    <t>「要確認事項」欄の［✖]のコメントは、入力した内容に矛盾があることを示していますので必ず修正してください</t>
    <rPh sb="1" eb="2">
      <t>ヨウ</t>
    </rPh>
    <rPh sb="2" eb="4">
      <t>カクニン</t>
    </rPh>
    <rPh sb="4" eb="6">
      <t>ジコウ</t>
    </rPh>
    <rPh sb="7" eb="8">
      <t>ラン</t>
    </rPh>
    <rPh sb="19" eb="21">
      <t>ニュウリョク</t>
    </rPh>
    <rPh sb="23" eb="25">
      <t>ナイヨウ</t>
    </rPh>
    <rPh sb="26" eb="28">
      <t>ムジュン</t>
    </rPh>
    <rPh sb="34" eb="35">
      <t>シメ</t>
    </rPh>
    <rPh sb="42" eb="43">
      <t>カナラ</t>
    </rPh>
    <rPh sb="44" eb="46">
      <t>シュウセイ</t>
    </rPh>
    <phoneticPr fontId="15"/>
  </si>
  <si>
    <t>委　　任　　状</t>
    <rPh sb="0" eb="1">
      <t>イ</t>
    </rPh>
    <rPh sb="3" eb="4">
      <t>ニン</t>
    </rPh>
    <rPh sb="6" eb="7">
      <t>ジョウ</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</si>
  <si>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</si>
  <si>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</si>
  <si>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</si>
  <si>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郵便番号</t>
    <rPh sb="0" eb="4">
      <t>ユウビンバンゴウ</t>
    </rPh>
    <phoneticPr fontId="2"/>
  </si>
  <si>
    <t>〒</t>
    <phoneticPr fontId="2"/>
  </si>
  <si>
    <t>住所</t>
    <rPh sb="0" eb="2">
      <t>ジュウショ</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</si>
  <si>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</si>
  <si>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</si>
  <si>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</si>
  <si>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</si>
  <si>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次の支援金の受領に関する一切の権限。</t>
    <rPh sb="0" eb="1">
      <t>ツギ</t>
    </rPh>
    <rPh sb="2" eb="5">
      <t>シエンキン</t>
    </rPh>
    <rPh sb="6" eb="8">
      <t>ジュリョウ</t>
    </rPh>
    <rPh sb="9" eb="10">
      <t>カン</t>
    </rPh>
    <rPh sb="12" eb="14">
      <t>イッサイ</t>
    </rPh>
    <rPh sb="15" eb="17">
      <t>ケンゲン</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</si>
  <si>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</si>
  <si>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</si>
  <si>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</si>
  <si>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</si>
  <si>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</si>
  <si>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１　口座振込先</t>
    <rPh sb="2" eb="7">
      <t>コウザフリコミサキ</t>
    </rPh>
    <phoneticPr fontId="2"/>
  </si>
  <si>
    <t>金融機関名</t>
    <rPh sb="0" eb="5">
      <t>キンユウキカンメイ</t>
    </rPh>
    <phoneticPr fontId="2"/>
  </si>
  <si>
    <t>　(口座名義ｶﾅ)</t>
    <rPh sb="2" eb="4">
      <t>コウザ</t>
    </rPh>
    <rPh sb="4" eb="6">
      <t>メイギ</t>
    </rPh>
    <phoneticPr fontId="2"/>
  </si>
  <si>
    <t>受任者</t>
    <rPh sb="0" eb="3">
      <t>ジュニンシャ</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</si>
  <si>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</si>
  <si>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</si>
  <si>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連絡先
（電話番号）</t>
    <rPh sb="0" eb="3">
      <t>レンラクサキ</t>
    </rPh>
    <rPh sb="5" eb="9">
      <t>デンワバンゴウ</t>
    </rPh>
    <phoneticPr fontId="2"/>
  </si>
  <si>
    <t>要確認事項</t>
    <rPh sb="0" eb="1">
      <t>ヨウ</t>
    </rPh>
    <rPh sb="1" eb="3">
      <t>カクニン</t>
    </rPh>
    <rPh sb="3" eb="5">
      <t>ジコウ</t>
    </rPh>
    <phoneticPr fontId="2"/>
  </si>
  <si>
    <t>≪交付対象者関係≫</t>
    <rPh sb="1" eb="6">
      <t>コウフタイショウシャ</t>
    </rPh>
    <rPh sb="6" eb="8">
      <t>カンケイ</t>
    </rPh>
    <phoneticPr fontId="2"/>
  </si>
  <si>
    <t>≪基本事項関係≫</t>
    <rPh sb="1" eb="5">
      <t>キホンジコウ</t>
    </rPh>
    <rPh sb="5" eb="7">
      <t>カンケイ</t>
    </rPh>
    <phoneticPr fontId="2"/>
  </si>
  <si>
    <t>（注）</t>
  </si>
  <si>
    <t>誓約事項チェックリスト</t>
    <rPh sb="0" eb="2">
      <t>セイヤク</t>
    </rPh>
    <rPh sb="2" eb="4">
      <t>ジコウ</t>
    </rPh>
    <phoneticPr fontId="3"/>
  </si>
  <si>
    <t>【様式１（第５条関係）別表１】</t>
    <rPh sb="1" eb="3">
      <t>ヨウシキ</t>
    </rPh>
    <rPh sb="5" eb="6">
      <t>ダイ</t>
    </rPh>
    <rPh sb="7" eb="8">
      <t>ジョウ</t>
    </rPh>
    <rPh sb="8" eb="10">
      <t>カンケイ</t>
    </rPh>
    <rPh sb="11" eb="13">
      <t>ベッピョウ</t>
    </rPh>
    <phoneticPr fontId="3"/>
  </si>
  <si>
    <t>　【様式１（第５条関係）別表２】　誓約事項　チェックリスト</t>
    <phoneticPr fontId="15"/>
  </si>
  <si>
    <t>確認欄</t>
    <rPh sb="0" eb="3">
      <t>カクニンラン</t>
    </rPh>
    <phoneticPr fontId="2"/>
  </si>
  <si>
    <t>確　認　項　目</t>
    <rPh sb="0" eb="1">
      <t>アキラ</t>
    </rPh>
    <rPh sb="2" eb="3">
      <t>ニン</t>
    </rPh>
    <rPh sb="4" eb="5">
      <t>コウ</t>
    </rPh>
    <rPh sb="6" eb="7">
      <t>モク</t>
    </rPh>
    <phoneticPr fontId="2"/>
  </si>
  <si>
    <t>〇</t>
  </si>
  <si>
    <t>振込口座情報関係（通帳の写し等）</t>
    <rPh sb="0" eb="4">
      <t>フリコミコウザ</t>
    </rPh>
    <rPh sb="4" eb="6">
      <t>ジョウホウ</t>
    </rPh>
    <rPh sb="6" eb="8">
      <t>カンケイ</t>
    </rPh>
    <rPh sb="9" eb="11">
      <t>ツウチョウ</t>
    </rPh>
    <rPh sb="12" eb="13">
      <t>ウツ</t>
    </rPh>
    <rPh sb="14" eb="15">
      <t>トウ</t>
    </rPh>
    <phoneticPr fontId="2"/>
  </si>
  <si>
    <t>熊本県障害福祉サービス事業所等物価高騰対策支援金交付申請書兼請求書</t>
    <phoneticPr fontId="2"/>
  </si>
  <si>
    <t>要確認事項</t>
    <phoneticPr fontId="2"/>
  </si>
  <si>
    <t>合  計</t>
    <rPh sb="0" eb="1">
      <t>ゴウ</t>
    </rPh>
    <rPh sb="3" eb="4">
      <t>ケイ</t>
    </rPh>
    <phoneticPr fontId="2"/>
  </si>
  <si>
    <t>　　口座番号、口座名義（カナ）が記載されているものを画像貼り付け等してください。</t>
    <rPh sb="2" eb="6">
      <t>コウザバンゴウ</t>
    </rPh>
    <rPh sb="7" eb="11">
      <t>コウザメイギ</t>
    </rPh>
    <rPh sb="16" eb="18">
      <t>キサイ</t>
    </rPh>
    <rPh sb="26" eb="28">
      <t>ガゾウ</t>
    </rPh>
    <rPh sb="28" eb="29">
      <t>ハ</t>
    </rPh>
    <rPh sb="30" eb="31">
      <t>ツ</t>
    </rPh>
    <rPh sb="32" eb="33">
      <t>トウ</t>
    </rPh>
    <phoneticPr fontId="2"/>
  </si>
  <si>
    <t>（1：普通　2：当座　4：貯蓄）</t>
  </si>
  <si>
    <t>口座番号</t>
    <phoneticPr fontId="2"/>
  </si>
  <si>
    <t>種別</t>
    <rPh sb="0" eb="2">
      <t>シュベツ</t>
    </rPh>
    <phoneticPr fontId="2"/>
  </si>
  <si>
    <t>印</t>
    <rPh sb="0" eb="1">
      <t>イン</t>
    </rPh>
    <phoneticPr fontId="2"/>
  </si>
  <si>
    <t>　　又はＰＤＦ等のスキャンデータを申請書データと併せて添付して提出してください。</t>
    <rPh sb="2" eb="3">
      <t>マタ</t>
    </rPh>
    <rPh sb="7" eb="8">
      <t>ナド</t>
    </rPh>
    <rPh sb="17" eb="20">
      <t>シンセイショ</t>
    </rPh>
    <rPh sb="24" eb="25">
      <t>アワ</t>
    </rPh>
    <rPh sb="27" eb="29">
      <t>テンプ</t>
    </rPh>
    <rPh sb="31" eb="33">
      <t>テイシュツ</t>
    </rPh>
    <phoneticPr fontId="2"/>
  </si>
  <si>
    <t>　　併せて添付する場合のデータ名称は『（法人名称）口座通帳写し』としてください。</t>
    <rPh sb="2" eb="3">
      <t>アワ</t>
    </rPh>
    <rPh sb="5" eb="7">
      <t>テンプ</t>
    </rPh>
    <rPh sb="9" eb="11">
      <t>バアイ</t>
    </rPh>
    <rPh sb="15" eb="17">
      <t>メイショウ</t>
    </rPh>
    <rPh sb="20" eb="22">
      <t>ホウジン</t>
    </rPh>
    <rPh sb="22" eb="24">
      <t>メイショウ</t>
    </rPh>
    <rPh sb="25" eb="29">
      <t>コウザツウチョウ</t>
    </rPh>
    <rPh sb="29" eb="30">
      <t>ウツ</t>
    </rPh>
    <phoneticPr fontId="2"/>
  </si>
  <si>
    <t>桁数</t>
    <rPh sb="0" eb="2">
      <t>ケタスウ</t>
    </rPh>
    <phoneticPr fontId="2"/>
  </si>
  <si>
    <t>01</t>
    <phoneticPr fontId="2"/>
  </si>
  <si>
    <t>02</t>
    <phoneticPr fontId="2"/>
  </si>
  <si>
    <t>04</t>
    <phoneticPr fontId="2"/>
  </si>
  <si>
    <t>（01：普通　02：当座　04：貯蓄）</t>
    <phoneticPr fontId="2"/>
  </si>
  <si>
    <t>口座番号
（右詰め）</t>
    <rPh sb="6" eb="7">
      <t>ミギ</t>
    </rPh>
    <phoneticPr fontId="3"/>
  </si>
  <si>
    <t>事業所番号</t>
    <rPh sb="2" eb="3">
      <t>ショ</t>
    </rPh>
    <phoneticPr fontId="2"/>
  </si>
  <si>
    <t/>
  </si>
  <si>
    <t>障</t>
    <rPh sb="0" eb="1">
      <t>ショウ</t>
    </rPh>
    <phoneticPr fontId="2"/>
  </si>
  <si>
    <t>※申請者の押印を省略する場合は次欄も記入ください。
※書類発行責任者と担当者が同一の場合は、担当者氏名欄に「同上」とお書きください。</t>
    <rPh sb="15" eb="16">
      <t>ツギ</t>
    </rPh>
    <rPh sb="16" eb="17">
      <t>ラン</t>
    </rPh>
    <rPh sb="18" eb="20">
      <t>キニュウ</t>
    </rPh>
    <rPh sb="27" eb="34">
      <t>ショルイハッコウセキニンシャ</t>
    </rPh>
    <rPh sb="35" eb="38">
      <t>タントウシャ</t>
    </rPh>
    <rPh sb="39" eb="41">
      <t>ドウイツ</t>
    </rPh>
    <rPh sb="42" eb="44">
      <t>バアイ</t>
    </rPh>
    <rPh sb="46" eb="49">
      <t>タントウシャ</t>
    </rPh>
    <rPh sb="49" eb="52">
      <t>シメイラン</t>
    </rPh>
    <rPh sb="54" eb="56">
      <t>ドウジョウ</t>
    </rPh>
    <rPh sb="59" eb="60">
      <t>カ</t>
    </rPh>
    <phoneticPr fontId="2"/>
  </si>
  <si>
    <t>（振込口座情報）</t>
    <rPh sb="1" eb="3">
      <t>フリコミ</t>
    </rPh>
    <rPh sb="3" eb="5">
      <t>コウザ</t>
    </rPh>
    <rPh sb="5" eb="7">
      <t>ジョウホウ</t>
    </rPh>
    <phoneticPr fontId="2"/>
  </si>
  <si>
    <t>委任状兼口座振替
申出書の提出有無</t>
    <rPh sb="0" eb="3">
      <t>イニンジョウ</t>
    </rPh>
    <rPh sb="3" eb="4">
      <t>ケン</t>
    </rPh>
    <rPh sb="4" eb="8">
      <t>コウザフリカエ</t>
    </rPh>
    <rPh sb="9" eb="10">
      <t>サル</t>
    </rPh>
    <rPh sb="10" eb="11">
      <t>デ</t>
    </rPh>
    <rPh sb="11" eb="12">
      <t>ショ</t>
    </rPh>
    <rPh sb="13" eb="15">
      <t>テイシュツ</t>
    </rPh>
    <rPh sb="15" eb="17">
      <t>ウム</t>
    </rPh>
    <phoneticPr fontId="3"/>
  </si>
  <si>
    <t>　（誓約事項）</t>
    <rPh sb="2" eb="4">
      <t>セイヤク</t>
    </rPh>
    <rPh sb="4" eb="6">
      <t>ジコウ</t>
    </rPh>
    <phoneticPr fontId="2"/>
  </si>
  <si>
    <t>整理番号</t>
  </si>
  <si>
    <t>必ず全ての項目を確認し、確認欄に「〇」を記載してください。一つでも該当しない場合、支援金の申請（請求）はできません。</t>
    <rPh sb="0" eb="1">
      <t>カナラ</t>
    </rPh>
    <rPh sb="2" eb="3">
      <t>スベ</t>
    </rPh>
    <rPh sb="5" eb="7">
      <t>コウモク</t>
    </rPh>
    <rPh sb="8" eb="10">
      <t>カクニン</t>
    </rPh>
    <rPh sb="12" eb="14">
      <t>カクニン</t>
    </rPh>
    <rPh sb="14" eb="15">
      <t>ラン</t>
    </rPh>
    <rPh sb="20" eb="22">
      <t>キサイ</t>
    </rPh>
    <phoneticPr fontId="2"/>
  </si>
  <si>
    <t>の「２　振込口座情報」が分かる通帳の写しを提出してください。</t>
    <rPh sb="15" eb="17">
      <t>ツウチョウ</t>
    </rPh>
    <rPh sb="18" eb="19">
      <t>ウツ</t>
    </rPh>
    <rPh sb="21" eb="23">
      <t>テイシュツ</t>
    </rPh>
    <phoneticPr fontId="2"/>
  </si>
  <si>
    <t xml:space="preserve"> ※「２　振込口座情報」の情報は必ず一致させてください。</t>
    <rPh sb="5" eb="7">
      <t>フリコミ</t>
    </rPh>
    <rPh sb="7" eb="9">
      <t>コウザ</t>
    </rPh>
    <rPh sb="9" eb="11">
      <t>ジョウホウ</t>
    </rPh>
    <rPh sb="13" eb="15">
      <t>ジョウホウ</t>
    </rPh>
    <rPh sb="16" eb="17">
      <t>カナラ</t>
    </rPh>
    <rPh sb="18" eb="20">
      <t>イッチ</t>
    </rPh>
    <phoneticPr fontId="2"/>
  </si>
  <si>
    <t>支　店　名</t>
    <rPh sb="0" eb="1">
      <t>シ</t>
    </rPh>
    <rPh sb="2" eb="3">
      <t>ミセ</t>
    </rPh>
    <rPh sb="4" eb="5">
      <t>ナ</t>
    </rPh>
    <phoneticPr fontId="2"/>
  </si>
  <si>
    <t>整理番号 障</t>
    <rPh sb="0" eb="4">
      <t>セイリバンゴウ</t>
    </rPh>
    <rPh sb="5" eb="6">
      <t>ショウ</t>
    </rPh>
    <phoneticPr fontId="2"/>
  </si>
  <si>
    <r>
      <t>定員</t>
    </r>
    <r>
      <rPr>
        <sz val="8"/>
        <color theme="1"/>
        <rFont val="ＭＳ Ｐ明朝"/>
        <family val="1"/>
        <charset val="128"/>
      </rPr>
      <t xml:space="preserve">
※訪問系・相談系
は記入不要</t>
    </r>
    <rPh sb="0" eb="2">
      <t>テイイン</t>
    </rPh>
    <rPh sb="4" eb="6">
      <t>ホウモン</t>
    </rPh>
    <rPh sb="6" eb="7">
      <t>ケイ</t>
    </rPh>
    <rPh sb="8" eb="11">
      <t>ソウダンケイ</t>
    </rPh>
    <rPh sb="13" eb="15">
      <t>キニュウ</t>
    </rPh>
    <rPh sb="15" eb="17">
      <t>フヨウ</t>
    </rPh>
    <phoneticPr fontId="2"/>
  </si>
  <si>
    <t>最低人数</t>
    <rPh sb="0" eb="2">
      <t>サイテイ</t>
    </rPh>
    <rPh sb="2" eb="4">
      <t>ニンズウ</t>
    </rPh>
    <phoneticPr fontId="2"/>
  </si>
  <si>
    <t>最高人数</t>
    <rPh sb="0" eb="2">
      <t>サイコウ</t>
    </rPh>
    <rPh sb="2" eb="4">
      <t>ニンズウ</t>
    </rPh>
    <phoneticPr fontId="2"/>
  </si>
  <si>
    <t>支援金額</t>
    <rPh sb="0" eb="4">
      <t>シエンキンガク</t>
    </rPh>
    <phoneticPr fontId="2"/>
  </si>
  <si>
    <t>　今回の申請について、法人として支援金を申請する指定障害福祉サービス施設・事業所を全て記載しており、同一法人から複数の『熊本県障害福祉サービス事業所等物価高騰対策支援金　交付申請書兼請求書申請書』を県に提出していません。（※県から指示があった場合を除く）</t>
    <rPh sb="1" eb="3">
      <t>コンカイ</t>
    </rPh>
    <rPh sb="4" eb="6">
      <t>シンセイ</t>
    </rPh>
    <rPh sb="11" eb="13">
      <t>ホウジン</t>
    </rPh>
    <rPh sb="16" eb="19">
      <t>シエンキン</t>
    </rPh>
    <rPh sb="20" eb="22">
      <t>シンセイ</t>
    </rPh>
    <rPh sb="24" eb="26">
      <t>シテイ</t>
    </rPh>
    <rPh sb="26" eb="28">
      <t>ショウガイ</t>
    </rPh>
    <rPh sb="28" eb="30">
      <t>フクシ</t>
    </rPh>
    <rPh sb="34" eb="36">
      <t>シセツ</t>
    </rPh>
    <rPh sb="37" eb="40">
      <t>ジギョウショ</t>
    </rPh>
    <rPh sb="41" eb="42">
      <t>スベ</t>
    </rPh>
    <rPh sb="43" eb="45">
      <t>キサイ</t>
    </rPh>
    <rPh sb="50" eb="52">
      <t>ドウイツ</t>
    </rPh>
    <rPh sb="52" eb="54">
      <t>ホウジン</t>
    </rPh>
    <rPh sb="56" eb="58">
      <t>フクスウ</t>
    </rPh>
    <rPh sb="94" eb="96">
      <t>シンセイ</t>
    </rPh>
    <rPh sb="96" eb="97">
      <t>ショ</t>
    </rPh>
    <rPh sb="99" eb="100">
      <t>ケン</t>
    </rPh>
    <rPh sb="101" eb="103">
      <t>テイシュツ</t>
    </rPh>
    <rPh sb="112" eb="113">
      <t>ケン</t>
    </rPh>
    <rPh sb="115" eb="117">
      <t>シジ</t>
    </rPh>
    <rPh sb="121" eb="123">
      <t>バアイ</t>
    </rPh>
    <rPh sb="124" eb="125">
      <t>ノゾ</t>
    </rPh>
    <phoneticPr fontId="2"/>
  </si>
  <si>
    <t>　療養介護、医療型障害児入所施設、医療型児童発達支援サービスを実施している場合、病院・診療所設備とは別に、各指定障害福祉サービス事業所として専有の区画、事務所を有していることから、同一施設・事業所で医療機関分野と障害福祉サービス分野の双方で申請します。又は当該事例の該当がありません。</t>
    <rPh sb="40" eb="42">
      <t>ビョウイン</t>
    </rPh>
    <rPh sb="43" eb="46">
      <t>シンリョウジョ</t>
    </rPh>
    <rPh sb="46" eb="48">
      <t>セツビ</t>
    </rPh>
    <rPh sb="50" eb="51">
      <t>ベツ</t>
    </rPh>
    <rPh sb="92" eb="94">
      <t>シセツ</t>
    </rPh>
    <rPh sb="95" eb="98">
      <t>ジギョウショ</t>
    </rPh>
    <rPh sb="99" eb="103">
      <t>イリョウキカン</t>
    </rPh>
    <rPh sb="103" eb="105">
      <t>ブンヤ</t>
    </rPh>
    <rPh sb="106" eb="108">
      <t>ショウガイ</t>
    </rPh>
    <rPh sb="108" eb="110">
      <t>フクシ</t>
    </rPh>
    <rPh sb="114" eb="116">
      <t>ブンヤ</t>
    </rPh>
    <rPh sb="117" eb="119">
      <t>ソウホウ</t>
    </rPh>
    <phoneticPr fontId="2"/>
  </si>
  <si>
    <t>　多機能型の特例対象となっているサービスについて、各指定障害福祉サービス事業所として専有の区画、事務所を有していることから、同一事業所で複数サービスを申請します（同一区画について時間帯で提供サービスを分けている場合は、専有の区画を有するとはみなされません）。又は当該事例の該当がありません。</t>
    <rPh sb="28" eb="32">
      <t>ショウガイフクシ</t>
    </rPh>
    <rPh sb="52" eb="53">
      <t>ユウ</t>
    </rPh>
    <rPh sb="75" eb="77">
      <t>シンセイ</t>
    </rPh>
    <rPh sb="81" eb="83">
      <t>ドウイツ</t>
    </rPh>
    <rPh sb="83" eb="85">
      <t>クカク</t>
    </rPh>
    <rPh sb="89" eb="92">
      <t>ジカンタイ</t>
    </rPh>
    <rPh sb="93" eb="95">
      <t>テイキョウ</t>
    </rPh>
    <rPh sb="100" eb="101">
      <t>ワ</t>
    </rPh>
    <rPh sb="105" eb="107">
      <t>バアイ</t>
    </rPh>
    <rPh sb="109" eb="111">
      <t>センユウ</t>
    </rPh>
    <rPh sb="112" eb="114">
      <t>クカク</t>
    </rPh>
    <rPh sb="115" eb="116">
      <t>ユウ</t>
    </rPh>
    <phoneticPr fontId="2"/>
  </si>
  <si>
    <t>　障害者支援施設について、施設入所支援及び日中型サービスで各指定障害福祉サービス専有の区画、事務所を有していることから、同一施設で複数サービスを申請します。又は当該事例の該当がありません。</t>
    <rPh sb="1" eb="4">
      <t>ショウガイシャ</t>
    </rPh>
    <rPh sb="4" eb="8">
      <t>シエンシセツ</t>
    </rPh>
    <rPh sb="13" eb="15">
      <t>シセツ</t>
    </rPh>
    <rPh sb="15" eb="17">
      <t>ニュウショ</t>
    </rPh>
    <rPh sb="17" eb="19">
      <t>シエン</t>
    </rPh>
    <rPh sb="19" eb="20">
      <t>オヨ</t>
    </rPh>
    <rPh sb="21" eb="24">
      <t>ニッチュウガタ</t>
    </rPh>
    <rPh sb="62" eb="64">
      <t>シセツ</t>
    </rPh>
    <phoneticPr fontId="2"/>
  </si>
  <si>
    <t>　多機能型の特例対象となっていないサービスについて、各指定障害福祉サービス事業所として専有の区画、事務所がある場合を除き、同一事業所で複数サービスの申請をしていません。又は当該事例の該当がありません。</t>
    <rPh sb="29" eb="33">
      <t>ショウガイフクシ</t>
    </rPh>
    <rPh sb="58" eb="59">
      <t>ノゾ</t>
    </rPh>
    <phoneticPr fontId="2"/>
  </si>
  <si>
    <t>　多機能型の特例対象となっているサービスのうち、利用定員を複数サービス通じて設定している場合は、通じた利用定員を記載しています。又は当該事例の該当がありません。</t>
    <rPh sb="24" eb="28">
      <t>リヨウテイイン</t>
    </rPh>
    <rPh sb="29" eb="31">
      <t>フクスウ</t>
    </rPh>
    <rPh sb="35" eb="36">
      <t>ツウ</t>
    </rPh>
    <rPh sb="38" eb="40">
      <t>セッテイ</t>
    </rPh>
    <rPh sb="44" eb="46">
      <t>バアイ</t>
    </rPh>
    <rPh sb="48" eb="49">
      <t>ツウ</t>
    </rPh>
    <rPh sb="51" eb="53">
      <t>リヨウ</t>
    </rPh>
    <rPh sb="53" eb="55">
      <t>テイイン</t>
    </rPh>
    <rPh sb="56" eb="58">
      <t>キサイ</t>
    </rPh>
    <phoneticPr fontId="2"/>
  </si>
  <si>
    <t>　指定事業所単位で申請しており、指定事業所で主たる事業所と従たる事業所を有する場合や、指定共同生活援助で複数の共同生活を有する場合等に、複数単位での申請を行っていません。又は当該事例の該当がありません。</t>
    <rPh sb="16" eb="18">
      <t>シテイ</t>
    </rPh>
    <rPh sb="18" eb="21">
      <t>ジギョウショ</t>
    </rPh>
    <rPh sb="22" eb="23">
      <t>シュ</t>
    </rPh>
    <rPh sb="25" eb="28">
      <t>ジギョウショ</t>
    </rPh>
    <rPh sb="29" eb="30">
      <t>ジュウ</t>
    </rPh>
    <rPh sb="32" eb="35">
      <t>ジギョウショ</t>
    </rPh>
    <rPh sb="36" eb="37">
      <t>ユウ</t>
    </rPh>
    <rPh sb="39" eb="41">
      <t>バアイ</t>
    </rPh>
    <rPh sb="43" eb="45">
      <t>シテイ</t>
    </rPh>
    <rPh sb="45" eb="47">
      <t>キョウドウ</t>
    </rPh>
    <rPh sb="47" eb="51">
      <t>セイカツエンジョ</t>
    </rPh>
    <rPh sb="52" eb="54">
      <t>フクスウ</t>
    </rPh>
    <rPh sb="55" eb="59">
      <t>キョウドウセイカツ</t>
    </rPh>
    <rPh sb="60" eb="61">
      <t>ユウ</t>
    </rPh>
    <rPh sb="63" eb="65">
      <t>バアイ</t>
    </rPh>
    <rPh sb="65" eb="66">
      <t>ナド</t>
    </rPh>
    <rPh sb="68" eb="70">
      <t>フクスウ</t>
    </rPh>
    <rPh sb="70" eb="72">
      <t>タンイ</t>
    </rPh>
    <rPh sb="74" eb="76">
      <t>シンセイ</t>
    </rPh>
    <rPh sb="77" eb="78">
      <t>オコナ</t>
    </rPh>
    <phoneticPr fontId="2"/>
  </si>
  <si>
    <t>　自立訓練（生活訓練）で通所支援と宿泊型の双方のサービスを実施している場合、指定事業所単位で申請し、利用定員は通所支援と宿泊型の定員の合計を記載しています。又は当該事例の該当がありません。</t>
    <rPh sb="50" eb="52">
      <t>リヨウ</t>
    </rPh>
    <rPh sb="52" eb="54">
      <t>テイイン</t>
    </rPh>
    <rPh sb="55" eb="57">
      <t>ツウショ</t>
    </rPh>
    <rPh sb="57" eb="59">
      <t>シエン</t>
    </rPh>
    <rPh sb="60" eb="63">
      <t>シュクハクガタ</t>
    </rPh>
    <rPh sb="64" eb="66">
      <t>テイイン</t>
    </rPh>
    <rPh sb="67" eb="69">
      <t>ゴウケイ</t>
    </rPh>
    <rPh sb="70" eb="72">
      <t>キサイ</t>
    </rPh>
    <phoneticPr fontId="2"/>
  </si>
  <si>
    <t>　熊本市内の指定障害福祉サービス施設・事業所は、本支援金対象外のため今回の申請に含まれていません。</t>
    <rPh sb="4" eb="5">
      <t>ナイ</t>
    </rPh>
    <rPh sb="24" eb="25">
      <t>ホン</t>
    </rPh>
    <rPh sb="25" eb="28">
      <t>シエンキン</t>
    </rPh>
    <rPh sb="28" eb="31">
      <t>タイショウガイ</t>
    </rPh>
    <rPh sb="34" eb="36">
      <t>コンカイ</t>
    </rPh>
    <rPh sb="37" eb="39">
      <t>シンセイ</t>
    </rPh>
    <rPh sb="40" eb="41">
      <t>フク</t>
    </rPh>
    <phoneticPr fontId="2"/>
  </si>
  <si>
    <t>　共生型障がい福祉サービスを実施している事業所は、従来のサービス等を実施している（指定を先に受けた）分野の施設・事業所のみ申請しています。又は、当該事例の該当がありません。</t>
    <rPh sb="25" eb="27">
      <t>ジュウライ</t>
    </rPh>
    <rPh sb="53" eb="55">
      <t>シセツ</t>
    </rPh>
    <rPh sb="56" eb="59">
      <t>ジギョウショ</t>
    </rPh>
    <rPh sb="61" eb="63">
      <t>シンセイ</t>
    </rPh>
    <rPh sb="69" eb="70">
      <t>マタ</t>
    </rPh>
    <rPh sb="72" eb="74">
      <t>トウガイ</t>
    </rPh>
    <rPh sb="74" eb="76">
      <t>ジレイ</t>
    </rPh>
    <rPh sb="77" eb="79">
      <t>ガイトウ</t>
    </rPh>
    <phoneticPr fontId="2"/>
  </si>
  <si>
    <t>　介護サービスと併せて障がい福祉サービスを実施している訪問系の施設・事業所は、従来のサービス等を実施している（指定を先に受けた）分野の施設・事業所等のみ申請しています。又は当該事例の該当がありません。</t>
    <rPh sb="39" eb="41">
      <t>ジュウライ</t>
    </rPh>
    <rPh sb="86" eb="88">
      <t>トウガイ</t>
    </rPh>
    <rPh sb="88" eb="90">
      <t>ジレイ</t>
    </rPh>
    <rPh sb="91" eb="93">
      <t>ガイトウ</t>
    </rPh>
    <phoneticPr fontId="2"/>
  </si>
  <si>
    <t>熊本県知事　木村　敬　様</t>
    <rPh sb="6" eb="8">
      <t>キムラ</t>
    </rPh>
    <rPh sb="9" eb="10">
      <t>タカシ</t>
    </rPh>
    <phoneticPr fontId="2"/>
  </si>
  <si>
    <t>申請日</t>
    <phoneticPr fontId="2"/>
  </si>
  <si>
    <t>※　口座名義が申請者と異なる場合は、別途「委任状兼口座振替申出書」の提出が
　　必要です。</t>
    <rPh sb="2" eb="4">
      <t>コウザ</t>
    </rPh>
    <rPh sb="4" eb="6">
      <t>メイギ</t>
    </rPh>
    <rPh sb="7" eb="10">
      <t>シンセイシャ</t>
    </rPh>
    <rPh sb="11" eb="12">
      <t>コト</t>
    </rPh>
    <rPh sb="14" eb="16">
      <t>バアイ</t>
    </rPh>
    <rPh sb="18" eb="20">
      <t>ベット</t>
    </rPh>
    <rPh sb="34" eb="36">
      <t>テイシュツ</t>
    </rPh>
    <rPh sb="40" eb="42">
      <t>ヒツヨウ</t>
    </rPh>
    <phoneticPr fontId="3"/>
  </si>
  <si>
    <t>　１　裏面の「誓約事項」及び様式１別表２「誓約事項チェックリスト」を確認し、全て
　　該当する場合はそれぞれ「○」を記入してください。
　　　一つでも該当しない場合、支援金の申請（請求）はできません。</t>
    <rPh sb="7" eb="9">
      <t>セイヤク</t>
    </rPh>
    <rPh sb="9" eb="11">
      <t>ジコウ</t>
    </rPh>
    <rPh sb="12" eb="13">
      <t>オヨ</t>
    </rPh>
    <rPh sb="14" eb="16">
      <t>ヨウシキ</t>
    </rPh>
    <rPh sb="17" eb="19">
      <t>ベッピョウ</t>
    </rPh>
    <rPh sb="21" eb="25">
      <t>セイヤクジコウ</t>
    </rPh>
    <rPh sb="34" eb="36">
      <t>カクニン</t>
    </rPh>
    <rPh sb="38" eb="39">
      <t>スベ</t>
    </rPh>
    <rPh sb="43" eb="45">
      <t>ガイトウ</t>
    </rPh>
    <rPh sb="58" eb="60">
      <t>キニュウ</t>
    </rPh>
    <rPh sb="71" eb="72">
      <t>ヒト</t>
    </rPh>
    <rPh sb="75" eb="77">
      <t>ガイトウ</t>
    </rPh>
    <rPh sb="80" eb="82">
      <t>バアイ</t>
    </rPh>
    <rPh sb="83" eb="86">
      <t>シエンキン</t>
    </rPh>
    <rPh sb="87" eb="89">
      <t>シンセイ</t>
    </rPh>
    <rPh sb="90" eb="92">
      <t>セイキュウ</t>
    </rPh>
    <phoneticPr fontId="3"/>
  </si>
  <si>
    <t>　短期入所サービスについて、空床利用型で運営している事業所は対象外のため今回の申請に含まれていません。又は当該事例の該当がありません。</t>
    <rPh sb="1" eb="5">
      <t>タンキニュウショ</t>
    </rPh>
    <rPh sb="14" eb="16">
      <t>クウショウ</t>
    </rPh>
    <rPh sb="16" eb="19">
      <t>リヨウガタ</t>
    </rPh>
    <rPh sb="20" eb="22">
      <t>ウンエイ</t>
    </rPh>
    <rPh sb="26" eb="29">
      <t>ジギョウショ</t>
    </rPh>
    <rPh sb="30" eb="33">
      <t>タイショウガイ</t>
    </rPh>
    <rPh sb="36" eb="38">
      <t>コンカイ</t>
    </rPh>
    <rPh sb="39" eb="41">
      <t>シンセイ</t>
    </rPh>
    <rPh sb="42" eb="43">
      <t>フク</t>
    </rPh>
    <phoneticPr fontId="2"/>
  </si>
  <si>
    <r>
      <t xml:space="preserve">施設・事業所
郵便番号
</t>
    </r>
    <r>
      <rPr>
        <sz val="9"/>
        <color theme="1"/>
        <rFont val="ＭＳ Ｐ明朝"/>
        <family val="1"/>
        <charset val="128"/>
      </rPr>
      <t>※半角、"-"不要</t>
    </r>
    <rPh sb="0" eb="2">
      <t>シセツ</t>
    </rPh>
    <rPh sb="3" eb="6">
      <t>ジギョウショ</t>
    </rPh>
    <rPh sb="7" eb="11">
      <t>ユウビンバンゴウ</t>
    </rPh>
    <rPh sb="13" eb="15">
      <t>ハンカク</t>
    </rPh>
    <rPh sb="19" eb="21">
      <t>フヨウ</t>
    </rPh>
    <phoneticPr fontId="15"/>
  </si>
  <si>
    <t>（障害福祉サービス事業所等内訳）</t>
    <rPh sb="1" eb="3">
      <t>ショウガイ</t>
    </rPh>
    <rPh sb="3" eb="5">
      <t>フクシ</t>
    </rPh>
    <rPh sb="9" eb="11">
      <t>ジギョウ</t>
    </rPh>
    <rPh sb="11" eb="12">
      <t>ショ</t>
    </rPh>
    <rPh sb="12" eb="13">
      <t>ナド</t>
    </rPh>
    <rPh sb="13" eb="15">
      <t>ウチワケ</t>
    </rPh>
    <phoneticPr fontId="2"/>
  </si>
  <si>
    <t>申請する障害福祉サービス施設・事業所が31以上ある場合は、30行～54行を再表示させて利用してください（不明な場合は「熊本県物価⾼騰対策⽀援⾦申請受付事務局」に入力方法を確認してください）。</t>
    <rPh sb="0" eb="2">
      <t>シンセイ</t>
    </rPh>
    <rPh sb="4" eb="6">
      <t>ショウガイ</t>
    </rPh>
    <rPh sb="6" eb="8">
      <t>フクシ</t>
    </rPh>
    <rPh sb="12" eb="14">
      <t>シセツ</t>
    </rPh>
    <rPh sb="15" eb="18">
      <t>ジギョウショ</t>
    </rPh>
    <rPh sb="21" eb="23">
      <t>イジョウ</t>
    </rPh>
    <rPh sb="25" eb="27">
      <t>バアイ</t>
    </rPh>
    <rPh sb="31" eb="32">
      <t>ギョウ</t>
    </rPh>
    <rPh sb="35" eb="36">
      <t>ギョウ</t>
    </rPh>
    <rPh sb="37" eb="38">
      <t>サイ</t>
    </rPh>
    <rPh sb="38" eb="40">
      <t>ヒョウジ</t>
    </rPh>
    <rPh sb="43" eb="45">
      <t>リヨウ</t>
    </rPh>
    <rPh sb="52" eb="54">
      <t>フメイ</t>
    </rPh>
    <rPh sb="55" eb="57">
      <t>バアイ</t>
    </rPh>
    <rPh sb="80" eb="82">
      <t>ニュウリョク</t>
    </rPh>
    <rPh sb="82" eb="84">
      <t>ホウホウ</t>
    </rPh>
    <rPh sb="85" eb="87">
      <t>カクニン</t>
    </rPh>
    <phoneticPr fontId="2"/>
  </si>
  <si>
    <t>　２　振込口座情報を記入してください。※口座情報は通帳に記載の表記でご記入ください。</t>
    <rPh sb="3" eb="7">
      <t>フリコミコウザ</t>
    </rPh>
    <rPh sb="7" eb="9">
      <t>ジョウホウ</t>
    </rPh>
    <rPh sb="10" eb="12">
      <t>キニュウ</t>
    </rPh>
    <phoneticPr fontId="3"/>
  </si>
  <si>
    <t>（フリガナ）</t>
    <phoneticPr fontId="2"/>
  </si>
  <si>
    <r>
      <t>令</t>
    </r>
    <r>
      <rPr>
        <sz val="14"/>
        <color theme="1"/>
        <rFont val="ＭＳ 明朝"/>
        <family val="1"/>
        <charset val="128"/>
      </rPr>
      <t>和８年度(２０２６年度</t>
    </r>
    <r>
      <rPr>
        <sz val="14"/>
        <rFont val="ＭＳ 明朝"/>
        <family val="1"/>
        <charset val="128"/>
      </rPr>
      <t>)熊本県障害福祉サービス事業所等
物価高騰対策支援金　交付申請書兼実績報告書兼請求書</t>
    </r>
    <rPh sb="0" eb="2">
      <t>レイワ</t>
    </rPh>
    <rPh sb="3" eb="5">
      <t>ネンド</t>
    </rPh>
    <rPh sb="10" eb="12">
      <t>ネンド</t>
    </rPh>
    <rPh sb="13" eb="15">
      <t>クマモト</t>
    </rPh>
    <rPh sb="15" eb="16">
      <t>ケン</t>
    </rPh>
    <rPh sb="16" eb="18">
      <t>ショウガイ</t>
    </rPh>
    <rPh sb="18" eb="20">
      <t>フクシ</t>
    </rPh>
    <rPh sb="24" eb="26">
      <t>ジギョウ</t>
    </rPh>
    <rPh sb="26" eb="27">
      <t>ショ</t>
    </rPh>
    <rPh sb="27" eb="28">
      <t>ナド</t>
    </rPh>
    <rPh sb="29" eb="31">
      <t>ブッカ</t>
    </rPh>
    <rPh sb="31" eb="33">
      <t>コウトウ</t>
    </rPh>
    <rPh sb="33" eb="35">
      <t>タイサク</t>
    </rPh>
    <rPh sb="35" eb="38">
      <t>シエンキン</t>
    </rPh>
    <rPh sb="39" eb="41">
      <t>コウフ</t>
    </rPh>
    <rPh sb="41" eb="44">
      <t>シンセイショ</t>
    </rPh>
    <rPh sb="44" eb="45">
      <t>ケン</t>
    </rPh>
    <rPh sb="45" eb="47">
      <t>ジッセキ</t>
    </rPh>
    <rPh sb="47" eb="50">
      <t>ホウコクショ</t>
    </rPh>
    <rPh sb="50" eb="51">
      <t>ケン</t>
    </rPh>
    <rPh sb="51" eb="54">
      <t>セイキュウショ</t>
    </rPh>
    <phoneticPr fontId="3"/>
  </si>
  <si>
    <t>(カナ)</t>
    <phoneticPr fontId="2"/>
  </si>
  <si>
    <t>口座名義
の確認</t>
    <rPh sb="0" eb="4">
      <t>コウザメイギ</t>
    </rPh>
    <rPh sb="6" eb="8">
      <t>カクニン</t>
    </rPh>
    <phoneticPr fontId="2"/>
  </si>
  <si>
    <t>　標記について下記のとおり支援金を交付されるよう関係書類を添えて申請(請求)します。</t>
    <rPh sb="7" eb="9">
      <t>カキ</t>
    </rPh>
    <rPh sb="13" eb="15">
      <t>シエン</t>
    </rPh>
    <rPh sb="17" eb="19">
      <t>コウフ</t>
    </rPh>
    <rPh sb="35" eb="37">
      <t>セイキュウ</t>
    </rPh>
    <phoneticPr fontId="3"/>
  </si>
  <si>
    <r>
      <t xml:space="preserve">専有の区画
</t>
    </r>
    <r>
      <rPr>
        <sz val="8"/>
        <color theme="1"/>
        <rFont val="ＭＳ Ｐ明朝"/>
        <family val="1"/>
        <charset val="128"/>
      </rPr>
      <t>※事業所を複数申請
する場合は記入必須</t>
    </r>
    <rPh sb="0" eb="2">
      <t>センユウ</t>
    </rPh>
    <rPh sb="21" eb="23">
      <t>キニュウ</t>
    </rPh>
    <rPh sb="23" eb="25">
      <t>ヒッス</t>
    </rPh>
    <phoneticPr fontId="2"/>
  </si>
  <si>
    <t>「専有の区画」欄は、事業所を複数申請する場合、各指定障害福祉サービス事業所として専有の区画や事務所がある場合に「区分あり」と記載してください。ない場合は対象とならないため、申請を行わないでください。</t>
    <rPh sb="7" eb="8">
      <t>ラン</t>
    </rPh>
    <rPh sb="10" eb="13">
      <t>ジギョウショ</t>
    </rPh>
    <rPh sb="14" eb="16">
      <t>フクスウ</t>
    </rPh>
    <rPh sb="16" eb="18">
      <t>シンセイ</t>
    </rPh>
    <rPh sb="20" eb="22">
      <t>バアイ</t>
    </rPh>
    <rPh sb="23" eb="24">
      <t>カク</t>
    </rPh>
    <rPh sb="24" eb="26">
      <t>シテイ</t>
    </rPh>
    <rPh sb="26" eb="28">
      <t>ショウガイ</t>
    </rPh>
    <rPh sb="28" eb="30">
      <t>フクシ</t>
    </rPh>
    <rPh sb="34" eb="37">
      <t>ジギョウショ</t>
    </rPh>
    <rPh sb="40" eb="42">
      <t>センユウ</t>
    </rPh>
    <rPh sb="43" eb="45">
      <t>クカク</t>
    </rPh>
    <rPh sb="46" eb="49">
      <t>ジムショ</t>
    </rPh>
    <rPh sb="52" eb="54">
      <t>バアイ</t>
    </rPh>
    <rPh sb="56" eb="58">
      <t>クブン</t>
    </rPh>
    <rPh sb="62" eb="64">
      <t>キサイ</t>
    </rPh>
    <rPh sb="73" eb="75">
      <t>バアイ</t>
    </rPh>
    <rPh sb="76" eb="78">
      <t>タイショウ</t>
    </rPh>
    <rPh sb="86" eb="88">
      <t>シンセイ</t>
    </rPh>
    <rPh sb="89" eb="90">
      <t>オコナ</t>
    </rPh>
    <phoneticPr fontId="2"/>
  </si>
  <si>
    <t>　今回申請する指定障害福祉サービス施設・事業所については、令和７年４月１日から令和８年３月３１日までの間に支出する光熱水費、燃料費、食費等の物価高騰に係る上昇分（消費税及び地方消費税相当額を除く）を有します。</t>
    <rPh sb="1" eb="3">
      <t>コンカイ</t>
    </rPh>
    <rPh sb="3" eb="5">
      <t>シンセイ</t>
    </rPh>
    <rPh sb="7" eb="9">
      <t>シテイ</t>
    </rPh>
    <rPh sb="9" eb="13">
      <t>ショウガイフクシ</t>
    </rPh>
    <rPh sb="17" eb="19">
      <t>シセツ</t>
    </rPh>
    <rPh sb="20" eb="23">
      <t>ジギョウショ</t>
    </rPh>
    <rPh sb="99" eb="100">
      <t>ユウ</t>
    </rPh>
    <phoneticPr fontId="2"/>
  </si>
  <si>
    <t>　市町村等が実施する他の支援制度を受給している（又はする予定の）場合、受給してもなお令和７年４月１日から令和８年３月３１日までの間に支出する光熱水費、燃料費、食費等の物価高騰に係る上昇分（消費税及び地方消費税相当額を除く）を有します。</t>
    <rPh sb="24" eb="25">
      <t>マタ</t>
    </rPh>
    <rPh sb="28" eb="30">
      <t>ヨテイ</t>
    </rPh>
    <rPh sb="32" eb="34">
      <t>バアイ</t>
    </rPh>
    <rPh sb="35" eb="37">
      <t>ジュキュウ</t>
    </rPh>
    <phoneticPr fontId="2"/>
  </si>
  <si>
    <t>　次の施設及び事業所は、本支援金対象外のため今回の申請に含まれていません。
・令和７年４月１日から令和８年３月３１日までの全期間で事業を休止している施設、事業所
・令和８年３月３１日時点で廃止されている施設、事業所
・申請時点で具体的に廃止予定時期が定まっている施設、事業所
・県又は市町村が開設する施設、事業所</t>
    <rPh sb="1" eb="2">
      <t>ツギ</t>
    </rPh>
    <rPh sb="5" eb="6">
      <t>オヨ</t>
    </rPh>
    <rPh sb="12" eb="13">
      <t>ホン</t>
    </rPh>
    <rPh sb="13" eb="16">
      <t>シエンキン</t>
    </rPh>
    <rPh sb="61" eb="62">
      <t>スベ</t>
    </rPh>
    <rPh sb="62" eb="64">
      <t>キカン</t>
    </rPh>
    <rPh sb="65" eb="67">
      <t>ジギョウ</t>
    </rPh>
    <rPh sb="68" eb="70">
      <t>キュウシ</t>
    </rPh>
    <rPh sb="74" eb="76">
      <t>シセツ</t>
    </rPh>
    <rPh sb="77" eb="80">
      <t>ジギョウショ</t>
    </rPh>
    <rPh sb="109" eb="111">
      <t>シンセイ</t>
    </rPh>
    <rPh sb="111" eb="113">
      <t>ジテン</t>
    </rPh>
    <rPh sb="131" eb="133">
      <t>シセツ</t>
    </rPh>
    <rPh sb="139" eb="140">
      <t>ケン</t>
    </rPh>
    <rPh sb="140" eb="141">
      <t>マタ</t>
    </rPh>
    <rPh sb="142" eb="145">
      <t>シチョウソン</t>
    </rPh>
    <rPh sb="146" eb="148">
      <t>カイセツ</t>
    </rPh>
    <phoneticPr fontId="2"/>
  </si>
  <si>
    <r>
      <t>令和８</t>
    </r>
    <r>
      <rPr>
        <sz val="12"/>
        <color theme="1"/>
        <rFont val="ＭＳ ゴシック"/>
        <family val="3"/>
        <charset val="128"/>
      </rPr>
      <t>年度(２０２６年度</t>
    </r>
    <r>
      <rPr>
        <sz val="12"/>
        <rFont val="ＭＳ ゴシック"/>
        <family val="3"/>
        <charset val="128"/>
      </rPr>
      <t>)熊本県障害福祉サービス事業所等物価高騰対策支援金</t>
    </r>
    <rPh sb="0" eb="2">
      <t>レイワ</t>
    </rPh>
    <rPh sb="3" eb="5">
      <t>ネンド</t>
    </rPh>
    <rPh sb="10" eb="12">
      <t>ネンド</t>
    </rPh>
    <rPh sb="13" eb="15">
      <t>クマモト</t>
    </rPh>
    <rPh sb="15" eb="16">
      <t>ケン</t>
    </rPh>
    <rPh sb="16" eb="18">
      <t>ショウガイ</t>
    </rPh>
    <rPh sb="18" eb="20">
      <t>フクシ</t>
    </rPh>
    <rPh sb="24" eb="26">
      <t>ジギョウ</t>
    </rPh>
    <rPh sb="26" eb="27">
      <t>ショ</t>
    </rPh>
    <rPh sb="27" eb="28">
      <t>ナド</t>
    </rPh>
    <rPh sb="28" eb="30">
      <t>ブッカ</t>
    </rPh>
    <rPh sb="30" eb="32">
      <t>コウトウ</t>
    </rPh>
    <rPh sb="32" eb="34">
      <t>タイサク</t>
    </rPh>
    <rPh sb="34" eb="37">
      <t>シエンキン</t>
    </rPh>
    <phoneticPr fontId="2"/>
  </si>
  <si>
    <t>□申請法人の口座（下部組織含む）
□上記以外</t>
    <phoneticPr fontId="2"/>
  </si>
  <si>
    <t>就労選択支援事業所</t>
    <rPh sb="0" eb="2">
      <t>シュウロウ</t>
    </rPh>
    <rPh sb="2" eb="4">
      <t>センタク</t>
    </rPh>
    <rPh sb="4" eb="6">
      <t>シエン</t>
    </rPh>
    <rPh sb="6" eb="9">
      <t>ジギョウショ</t>
    </rPh>
    <phoneticPr fontId="6"/>
  </si>
  <si>
    <t>(ﾌﾘｶﾞﾅ)</t>
    <phoneticPr fontId="2"/>
  </si>
  <si>
    <t>口座名義：</t>
    <rPh sb="0" eb="2">
      <t>コウザ</t>
    </rPh>
    <rPh sb="2" eb="4">
      <t>メイギ</t>
    </rPh>
    <phoneticPr fontId="2"/>
  </si>
  <si>
    <t>　　※ 通帳の表紙　及び　１枚めくった口座名義（カナ）が記載されているページ等</t>
    <rPh sb="4" eb="6">
      <t>ツウチョウ</t>
    </rPh>
    <rPh sb="7" eb="9">
      <t>ヒョウシ</t>
    </rPh>
    <rPh sb="10" eb="11">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</si>
</sst>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0;&quot;&quot;"/>
    <numFmt numFmtId="179" formatCode="0_);[Red]\(0\)"/>
    <numFmt numFmtId="180" formatCode="[$-411]ge\.m\.d;@"/>
  </numFmts>
  <fonts count="50">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b/>
      <sz val="12"/>
      <color theme="1"/>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theme="10"/>
      <name val="ＭＳ ゴシック"/>
      <family val="2"/>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1"/>
      <color rgb="FFFF0000"/>
      <name val="ＭＳ Ｐ明朝"/>
      <family val="1"/>
      <charset val="128"/>
    </font>
    <font>
      <sz val="8"/>
      <color rgb="FFFF0000"/>
      <name val="ＭＳ Ｐ明朝"/>
      <family val="1"/>
      <charset val="128"/>
    </font>
    <font>
      <b/>
      <sz val="11"/>
      <name val="ＭＳ Ｐ明朝"/>
      <family val="1"/>
      <charset val="128"/>
    </font>
    <font>
      <sz val="10"/>
      <color theme="1"/>
      <name val="ＭＳ ゴシック"/>
      <family val="2"/>
      <charset val="128"/>
    </font>
    <font>
      <sz val="9"/>
      <color theme="1"/>
      <name val="ＭＳ ゴシック"/>
      <family val="2"/>
      <charset val="128"/>
    </font>
    <font>
      <sz val="12"/>
      <color theme="1"/>
      <name val="ＭＳ Ｐ明朝"/>
      <family val="1"/>
      <charset val="128"/>
    </font>
    <font>
      <sz val="9"/>
      <color theme="1"/>
      <name val="ＭＳ 明朝"/>
      <family val="1"/>
      <charset val="128"/>
    </font>
    <font>
      <sz val="8"/>
      <color theme="1"/>
      <name val="ＭＳ ゴシック"/>
      <family val="2"/>
      <charset val="128"/>
    </font>
    <font>
      <sz val="24"/>
      <color theme="1"/>
      <name val="ＭＳ ゴシック"/>
      <family val="2"/>
      <charset val="128"/>
    </font>
    <font>
      <sz val="24"/>
      <color theme="1"/>
      <name val="ＭＳ ゴシック"/>
      <family val="3"/>
      <charset val="128"/>
    </font>
    <font>
      <b/>
      <sz val="9"/>
      <color indexed="81"/>
      <name val="MS P ゴシック"/>
      <family val="3"/>
      <charset val="128"/>
    </font>
    <font>
      <b/>
      <sz val="11"/>
      <color theme="1"/>
      <name val="ＭＳ Ｐゴシック"/>
      <family val="3"/>
      <charset val="128"/>
    </font>
    <font>
      <sz val="7"/>
      <color theme="1"/>
      <name val="ＭＳ Ｐ明朝"/>
      <family val="1"/>
      <charset val="128"/>
    </font>
    <font>
      <sz val="9"/>
      <name val="ＭＳ Ｐ明朝"/>
      <family val="1"/>
      <charset val="128"/>
    </font>
    <font>
      <b/>
      <sz val="14"/>
      <name val="ＭＳ Ｐ明朝"/>
      <family val="1"/>
      <charset val="128"/>
    </font>
    <font>
      <sz val="11"/>
      <name val="ＭＳ Ｐ明朝"/>
      <family val="1"/>
      <charset val="128"/>
    </font>
    <font>
      <sz val="18"/>
      <color theme="1"/>
      <name val="ＭＳ ゴシック"/>
      <family val="3"/>
      <charset val="128"/>
    </font>
    <font>
      <sz val="9"/>
      <color rgb="FFFF0000"/>
      <name val="ＭＳ ゴシック"/>
      <family val="2"/>
      <charset val="128"/>
    </font>
    <font>
      <sz val="12"/>
      <color rgb="FFFF0000"/>
      <name val="ＭＳ ゴシック"/>
      <family val="3"/>
      <charset val="128"/>
    </font>
    <font>
      <sz val="9"/>
      <color indexed="81"/>
      <name val="MS P ゴシック"/>
      <family val="3"/>
      <charset val="128"/>
    </font>
    <font>
      <sz val="12"/>
      <color rgb="FFFF0000"/>
      <name val="ＭＳ ゴシック"/>
      <family val="2"/>
      <charset val="128"/>
    </font>
    <font>
      <sz val="14"/>
      <name val="ＭＳ 明朝"/>
      <family val="1"/>
      <charset val="128"/>
    </font>
    <font>
      <sz val="12"/>
      <name val="ＭＳ ゴシック"/>
      <family val="2"/>
      <charset val="128"/>
    </font>
    <font>
      <sz val="12"/>
      <name val="ＭＳ ゴシック"/>
      <family val="3"/>
      <charset val="128"/>
    </font>
    <font>
      <sz val="12"/>
      <name val="ＭＳ 明朝"/>
      <family val="1"/>
      <charset val="128"/>
    </font>
    <font>
      <sz val="9"/>
      <name val="ＭＳ 明朝"/>
      <family val="1"/>
      <charset val="128"/>
    </font>
    <font>
      <b/>
      <sz val="10"/>
      <color indexed="81"/>
      <name val="MS P ゴシック"/>
      <family val="3"/>
      <charset val="128"/>
    </font>
    <font>
      <sz val="10"/>
      <color indexed="81"/>
      <name val="MS P ゴシック"/>
      <family val="3"/>
      <charset val="128"/>
    </font>
  </fonts>
  <fills count="12">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5" fillId="0" borderId="0" xfId="0" applyFont="1" applyAlignment="1">
      <alignment vertical="center" wrapText="1"/>
    </xf>
    <xf numFmtId="0" fontId="10"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wrapText="1" indent="1"/>
    </xf>
    <xf numFmtId="0" fontId="5" fillId="0" borderId="0" xfId="0" applyFont="1" applyAlignment="1">
      <alignment horizontal="left" vertical="center"/>
    </xf>
    <xf numFmtId="0" fontId="7" fillId="0" borderId="0" xfId="0" applyFont="1" applyAlignment="1">
      <alignment horizontal="center"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0" fontId="16" fillId="0" borderId="0" xfId="4" applyFont="1">
      <alignment vertical="center"/>
    </xf>
    <xf numFmtId="0" fontId="17" fillId="0" borderId="0" xfId="4" applyFont="1" applyAlignment="1">
      <alignment horizontal="left" vertical="center"/>
    </xf>
    <xf numFmtId="0" fontId="16" fillId="0" borderId="0" xfId="4" applyFont="1" applyAlignment="1">
      <alignment horizontal="right" vertical="center"/>
    </xf>
    <xf numFmtId="0" fontId="19" fillId="0" borderId="0" xfId="4" applyFont="1">
      <alignment vertical="center"/>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0" fontId="16" fillId="0" borderId="0" xfId="4" applyFont="1" applyAlignment="1">
      <alignment horizontal="center" vertical="center"/>
    </xf>
    <xf numFmtId="38" fontId="0" fillId="0" borderId="0" xfId="6" applyFont="1">
      <alignment vertical="center"/>
    </xf>
    <xf numFmtId="0" fontId="0" fillId="0" borderId="12"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16" fillId="0" borderId="12" xfId="4" applyFont="1" applyBorder="1" applyAlignment="1">
      <alignment horizontal="left" vertical="center"/>
    </xf>
    <xf numFmtId="0" fontId="16" fillId="0" borderId="12" xfId="4" applyFont="1" applyBorder="1">
      <alignment vertical="center"/>
    </xf>
    <xf numFmtId="0" fontId="16" fillId="0" borderId="6" xfId="4" applyFont="1" applyBorder="1">
      <alignment vertical="center"/>
    </xf>
    <xf numFmtId="0" fontId="16" fillId="0" borderId="16" xfId="4" applyFont="1" applyBorder="1" applyAlignment="1">
      <alignment horizontal="center" vertical="center"/>
    </xf>
    <xf numFmtId="0" fontId="16" fillId="0" borderId="0" xfId="4" applyFont="1" applyAlignment="1">
      <alignment horizontal="center" vertical="center" wrapText="1"/>
    </xf>
    <xf numFmtId="0" fontId="16" fillId="0" borderId="14" xfId="4" applyFont="1" applyBorder="1" applyAlignment="1">
      <alignment horizontal="center" vertical="center" wrapText="1"/>
    </xf>
    <xf numFmtId="0" fontId="16" fillId="0" borderId="17" xfId="6" applyNumberFormat="1" applyFont="1" applyBorder="1" applyAlignment="1">
      <alignment vertical="center" wrapText="1"/>
    </xf>
    <xf numFmtId="0" fontId="16" fillId="0" borderId="11" xfId="4" applyFont="1" applyBorder="1">
      <alignment vertical="center"/>
    </xf>
    <xf numFmtId="0" fontId="16" fillId="0" borderId="17" xfId="4" applyFont="1" applyBorder="1" applyAlignment="1">
      <alignment vertical="center" wrapText="1"/>
    </xf>
    <xf numFmtId="0" fontId="16" fillId="0" borderId="18" xfId="4" applyFont="1" applyBorder="1" applyAlignment="1">
      <alignment vertical="center" wrapText="1"/>
    </xf>
    <xf numFmtId="0" fontId="16" fillId="0" borderId="0" xfId="4" applyFont="1" applyAlignment="1">
      <alignment vertical="center" wrapText="1"/>
    </xf>
    <xf numFmtId="0" fontId="16" fillId="0" borderId="16" xfId="4" applyFont="1" applyBorder="1" applyAlignment="1">
      <alignment vertical="center" wrapText="1"/>
    </xf>
    <xf numFmtId="0" fontId="16" fillId="0" borderId="16" xfId="4" applyFont="1" applyBorder="1" applyAlignment="1">
      <alignment horizontal="center" vertical="center" wrapText="1"/>
    </xf>
    <xf numFmtId="0" fontId="16" fillId="0" borderId="0" xfId="4" applyFont="1" applyAlignment="1">
      <alignment horizontal="center" vertical="center" shrinkToFit="1"/>
    </xf>
    <xf numFmtId="0" fontId="7" fillId="0" borderId="0" xfId="4" applyFont="1">
      <alignment vertical="center"/>
    </xf>
    <xf numFmtId="0" fontId="7" fillId="0" borderId="0" xfId="4" applyFont="1" applyAlignment="1">
      <alignment horizontal="center" vertical="center"/>
    </xf>
    <xf numFmtId="178" fontId="23" fillId="0" borderId="5" xfId="5" applyNumberFormat="1" applyFont="1" applyFill="1" applyBorder="1" applyAlignment="1">
      <alignment vertical="center" wrapText="1" shrinkToFit="1"/>
    </xf>
    <xf numFmtId="0" fontId="26" fillId="0" borderId="0" xfId="0" applyFont="1" applyAlignment="1">
      <alignment horizontal="center" vertical="center" wrapText="1"/>
    </xf>
    <xf numFmtId="0" fontId="26" fillId="6" borderId="5"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5" fillId="0" borderId="0" xfId="0" applyFont="1" applyAlignment="1">
      <alignment vertical="top" wrapText="1"/>
    </xf>
    <xf numFmtId="180" fontId="25" fillId="0" borderId="5" xfId="0" applyNumberFormat="1" applyFont="1" applyBorder="1" applyAlignment="1">
      <alignment vertical="top" wrapText="1"/>
    </xf>
    <xf numFmtId="0" fontId="25"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27" fillId="0" borderId="0" xfId="0" applyFont="1" applyAlignment="1">
      <alignment horizontal="center" vertical="center"/>
    </xf>
    <xf numFmtId="0" fontId="0" fillId="0" borderId="0" xfId="0"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top" wrapText="1"/>
    </xf>
    <xf numFmtId="0" fontId="27" fillId="0" borderId="5" xfId="0" applyFont="1" applyBorder="1" applyAlignment="1">
      <alignment horizontal="center" vertical="top" wrapText="1"/>
    </xf>
    <xf numFmtId="38" fontId="25" fillId="0" borderId="5" xfId="6" applyFont="1" applyBorder="1" applyAlignment="1">
      <alignment vertical="top" wrapText="1"/>
    </xf>
    <xf numFmtId="49" fontId="25" fillId="0" borderId="5" xfId="0" applyNumberFormat="1" applyFont="1" applyBorder="1" applyAlignment="1">
      <alignment vertical="top" wrapText="1"/>
    </xf>
    <xf numFmtId="0" fontId="19" fillId="0" borderId="0" xfId="4" applyFont="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29" fillId="0" borderId="0" xfId="0" applyFont="1" applyAlignment="1"/>
    <xf numFmtId="0" fontId="0" fillId="0" borderId="0" xfId="0" applyAlignment="1">
      <alignment horizontal="distributed" vertical="center"/>
    </xf>
    <xf numFmtId="0" fontId="0" fillId="0" borderId="0" xfId="0" applyAlignment="1">
      <alignment horizontal="right" vertical="center"/>
    </xf>
    <xf numFmtId="0" fontId="0" fillId="0" borderId="19" xfId="0" applyBorder="1">
      <alignment vertical="center"/>
    </xf>
    <xf numFmtId="180" fontId="25" fillId="0" borderId="5" xfId="0" applyNumberFormat="1" applyFont="1" applyBorder="1" applyAlignment="1">
      <alignment horizontal="center" vertical="top" wrapText="1"/>
    </xf>
    <xf numFmtId="179" fontId="16" fillId="0" borderId="16" xfId="4" applyNumberFormat="1" applyFont="1" applyBorder="1" applyAlignment="1">
      <alignment horizontal="center" vertical="center"/>
    </xf>
    <xf numFmtId="0" fontId="33" fillId="0" borderId="0" xfId="4" applyFont="1">
      <alignment vertical="center"/>
    </xf>
    <xf numFmtId="0" fontId="34" fillId="8" borderId="0" xfId="4" applyFont="1" applyFill="1" applyAlignment="1">
      <alignment horizontal="left" vertical="center"/>
    </xf>
    <xf numFmtId="0" fontId="35" fillId="8" borderId="0" xfId="4" applyFont="1" applyFill="1" applyAlignment="1">
      <alignment horizontal="center" vertical="center"/>
    </xf>
    <xf numFmtId="0" fontId="34" fillId="8" borderId="11" xfId="4" applyFont="1" applyFill="1" applyBorder="1" applyAlignment="1">
      <alignment horizontal="left" vertical="center"/>
    </xf>
    <xf numFmtId="0" fontId="34" fillId="8" borderId="6" xfId="4" applyFont="1" applyFill="1" applyBorder="1" applyAlignment="1">
      <alignment horizontal="center" vertical="center"/>
    </xf>
    <xf numFmtId="0" fontId="35" fillId="0" borderId="16" xfId="4" applyFont="1" applyBorder="1">
      <alignment vertical="center"/>
    </xf>
    <xf numFmtId="0" fontId="35" fillId="8" borderId="17" xfId="4" applyFont="1" applyFill="1" applyBorder="1" applyAlignment="1">
      <alignment horizontal="center" vertical="center"/>
    </xf>
    <xf numFmtId="0" fontId="35" fillId="0" borderId="16" xfId="4" applyFont="1" applyBorder="1" applyAlignment="1">
      <alignment vertical="center" wrapText="1"/>
    </xf>
    <xf numFmtId="0" fontId="35" fillId="0" borderId="17" xfId="4" applyFont="1" applyBorder="1">
      <alignment vertical="center"/>
    </xf>
    <xf numFmtId="0" fontId="35" fillId="8" borderId="16" xfId="4" applyFont="1" applyFill="1" applyBorder="1" applyAlignment="1">
      <alignment horizontal="left" vertical="center"/>
    </xf>
    <xf numFmtId="0" fontId="35" fillId="0" borderId="14" xfId="4" applyFont="1" applyBorder="1">
      <alignment vertical="center"/>
    </xf>
    <xf numFmtId="0" fontId="35" fillId="0" borderId="15" xfId="4" applyFont="1" applyBorder="1">
      <alignment vertical="center"/>
    </xf>
    <xf numFmtId="0" fontId="35" fillId="0" borderId="18" xfId="4" applyFont="1" applyBorder="1">
      <alignment vertical="center"/>
    </xf>
    <xf numFmtId="0" fontId="16" fillId="8" borderId="12" xfId="4" applyFont="1" applyFill="1" applyBorder="1" applyAlignment="1">
      <alignment horizontal="center" vertical="center"/>
    </xf>
    <xf numFmtId="0" fontId="37" fillId="0" borderId="16" xfId="4" applyFont="1" applyBorder="1">
      <alignment vertical="center"/>
    </xf>
    <xf numFmtId="0" fontId="37" fillId="0" borderId="0" xfId="4" applyFont="1">
      <alignment vertical="center"/>
    </xf>
    <xf numFmtId="0" fontId="37" fillId="0" borderId="17" xfId="4" applyFont="1" applyBorder="1">
      <alignment vertical="center"/>
    </xf>
    <xf numFmtId="0" fontId="37" fillId="8" borderId="16" xfId="4" applyFont="1" applyFill="1" applyBorder="1" applyAlignment="1">
      <alignment horizontal="center" vertical="center"/>
    </xf>
    <xf numFmtId="0" fontId="37" fillId="8" borderId="0" xfId="4" applyFont="1" applyFill="1" applyAlignment="1">
      <alignment horizontal="center" vertical="center"/>
    </xf>
    <xf numFmtId="0" fontId="37" fillId="8" borderId="0" xfId="4" applyFont="1" applyFill="1" applyAlignment="1">
      <alignment horizontal="left" vertical="center"/>
    </xf>
    <xf numFmtId="0" fontId="37" fillId="0" borderId="14" xfId="4" applyFont="1" applyBorder="1">
      <alignment vertical="center"/>
    </xf>
    <xf numFmtId="0" fontId="37" fillId="0" borderId="15" xfId="4" applyFont="1" applyBorder="1">
      <alignment vertical="center"/>
    </xf>
    <xf numFmtId="0" fontId="37" fillId="0" borderId="18" xfId="4" applyFont="1" applyBorder="1">
      <alignment vertical="center"/>
    </xf>
    <xf numFmtId="178" fontId="23" fillId="0" borderId="0" xfId="5" applyNumberFormat="1" applyFont="1" applyFill="1" applyBorder="1" applyAlignment="1">
      <alignment vertical="center" wrapText="1" shrinkToFit="1"/>
    </xf>
    <xf numFmtId="178" fontId="22" fillId="0" borderId="0" xfId="5" applyNumberFormat="1" applyFont="1" applyBorder="1" applyAlignment="1">
      <alignment horizontal="left" vertical="center" wrapText="1" shrinkToFit="1"/>
    </xf>
    <xf numFmtId="0" fontId="39" fillId="0" borderId="0" xfId="0" applyFont="1" applyAlignment="1">
      <alignment vertical="top"/>
    </xf>
    <xf numFmtId="0" fontId="37" fillId="0" borderId="16" xfId="4" applyFont="1" applyBorder="1" applyAlignment="1">
      <alignment horizontal="left" vertical="center" wrapText="1"/>
    </xf>
    <xf numFmtId="0" fontId="37" fillId="0" borderId="0" xfId="4" applyFont="1" applyAlignment="1">
      <alignment horizontal="left" vertical="center"/>
    </xf>
    <xf numFmtId="0" fontId="37" fillId="0" borderId="17" xfId="4" applyFont="1" applyBorder="1" applyAlignment="1">
      <alignment horizontal="left" vertical="center"/>
    </xf>
    <xf numFmtId="178" fontId="21" fillId="0" borderId="2" xfId="4" applyNumberFormat="1" applyFont="1" applyBorder="1" applyAlignment="1">
      <alignment horizontal="center" vertical="center" shrinkToFit="1"/>
    </xf>
    <xf numFmtId="178" fontId="16" fillId="0" borderId="5" xfId="4" applyNumberFormat="1" applyFont="1" applyBorder="1" applyAlignment="1">
      <alignment horizontal="right" vertical="center" wrapText="1" shrinkToFit="1"/>
    </xf>
    <xf numFmtId="178" fontId="16" fillId="0" borderId="5" xfId="5" applyNumberFormat="1" applyFont="1" applyFill="1" applyBorder="1" applyAlignment="1">
      <alignment horizontal="right" vertical="center" wrapText="1" shrinkToFit="1"/>
    </xf>
    <xf numFmtId="178" fontId="22" fillId="0" borderId="5" xfId="5" applyNumberFormat="1" applyFont="1" applyBorder="1" applyAlignment="1">
      <alignment vertical="center" wrapText="1" shrinkToFit="1"/>
    </xf>
    <xf numFmtId="178" fontId="16" fillId="0" borderId="5" xfId="4" applyNumberFormat="1" applyFont="1" applyBorder="1" applyAlignment="1">
      <alignment horizontal="center" vertical="center" shrinkToFit="1"/>
    </xf>
    <xf numFmtId="0" fontId="0" fillId="5" borderId="0" xfId="0" applyFill="1">
      <alignment vertical="center"/>
    </xf>
    <xf numFmtId="0" fontId="26" fillId="5" borderId="0" xfId="0" applyFont="1" applyFill="1" applyAlignment="1">
      <alignment horizontal="left" vertical="center"/>
    </xf>
    <xf numFmtId="0" fontId="0" fillId="5" borderId="0" xfId="0" applyFill="1" applyAlignment="1">
      <alignment horizontal="left" vertical="center"/>
    </xf>
    <xf numFmtId="0" fontId="0" fillId="5" borderId="0" xfId="0" applyFill="1" applyAlignment="1">
      <alignment horizontal="right" vertical="center"/>
    </xf>
    <xf numFmtId="49" fontId="5" fillId="0" borderId="0" xfId="0" applyNumberFormat="1" applyFont="1">
      <alignment vertical="center"/>
    </xf>
    <xf numFmtId="0" fontId="5" fillId="8" borderId="14" xfId="0" applyFont="1" applyFill="1" applyBorder="1" applyAlignment="1">
      <alignment horizontal="center" vertical="center"/>
    </xf>
    <xf numFmtId="0" fontId="0" fillId="0" borderId="5" xfId="0" applyBorder="1" applyAlignment="1">
      <alignment horizontal="center" vertical="center"/>
    </xf>
    <xf numFmtId="177" fontId="7" fillId="0" borderId="0" xfId="0" applyNumberFormat="1" applyFont="1">
      <alignment vertical="center"/>
    </xf>
    <xf numFmtId="0" fontId="7" fillId="0" borderId="0" xfId="0" applyFont="1" applyAlignment="1">
      <alignment horizontal="left" vertical="center"/>
    </xf>
    <xf numFmtId="0" fontId="7" fillId="0" borderId="0" xfId="0" applyFont="1" applyAlignment="1">
      <alignment vertical="center" textRotation="255"/>
    </xf>
    <xf numFmtId="0" fontId="7" fillId="0" borderId="0" xfId="0" applyFont="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5" borderId="0" xfId="0" applyFill="1" applyAlignment="1">
      <alignment horizontal="center" vertical="center"/>
    </xf>
    <xf numFmtId="0" fontId="0" fillId="5" borderId="2" xfId="0" applyFill="1" applyBorder="1" applyAlignment="1">
      <alignment horizontal="center" vertical="center"/>
    </xf>
    <xf numFmtId="38" fontId="42" fillId="0" borderId="0" xfId="6" applyFont="1" applyBorder="1">
      <alignment vertical="center"/>
    </xf>
    <xf numFmtId="38" fontId="42" fillId="0" borderId="15" xfId="6" applyFont="1" applyBorder="1">
      <alignment vertical="center"/>
    </xf>
    <xf numFmtId="0" fontId="0" fillId="4" borderId="5" xfId="0" applyFill="1" applyBorder="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1" fillId="8" borderId="11" xfId="4" applyFont="1" applyFill="1" applyBorder="1" applyAlignment="1">
      <alignment horizontal="left" vertical="center"/>
    </xf>
    <xf numFmtId="0" fontId="21" fillId="8" borderId="16" xfId="4" applyFont="1" applyFill="1" applyBorder="1" applyAlignment="1">
      <alignment horizontal="left" vertical="center"/>
    </xf>
    <xf numFmtId="49"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vertical="center" wrapText="1" shrinkToFit="1"/>
    </xf>
    <xf numFmtId="179"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horizontal="left" vertical="center" wrapText="1" shrinkToFit="1"/>
    </xf>
    <xf numFmtId="0" fontId="5" fillId="10" borderId="5" xfId="0" applyFont="1" applyFill="1" applyBorder="1" applyAlignment="1">
      <alignment horizontal="center" vertical="center"/>
    </xf>
    <xf numFmtId="0" fontId="5" fillId="10" borderId="6" xfId="1" applyFont="1" applyFill="1" applyBorder="1" applyAlignment="1" applyProtection="1">
      <alignment horizontal="center" vertical="center" wrapText="1"/>
      <protection hidden="1"/>
    </xf>
    <xf numFmtId="0" fontId="5" fillId="10" borderId="4" xfId="0" applyFont="1" applyFill="1" applyBorder="1" applyAlignment="1">
      <alignment horizontal="center" vertical="center"/>
    </xf>
    <xf numFmtId="0" fontId="5" fillId="10" borderId="5" xfId="1" applyFont="1" applyFill="1" applyBorder="1" applyAlignment="1" applyProtection="1">
      <alignment horizontal="center" vertical="center" wrapText="1"/>
      <protection hidden="1"/>
    </xf>
    <xf numFmtId="0" fontId="18" fillId="4" borderId="5" xfId="4" applyFont="1" applyFill="1" applyBorder="1" applyAlignment="1">
      <alignment horizontal="center" vertical="center" wrapText="1" shrinkToFit="1"/>
    </xf>
    <xf numFmtId="0" fontId="19" fillId="4" borderId="5" xfId="4" applyFont="1" applyFill="1" applyBorder="1" applyAlignment="1">
      <alignment horizontal="center" vertical="center" wrapText="1"/>
    </xf>
    <xf numFmtId="0" fontId="19" fillId="4" borderId="5" xfId="4" applyFont="1" applyFill="1" applyBorder="1" applyAlignment="1">
      <alignment horizontal="center" vertical="center"/>
    </xf>
    <xf numFmtId="178" fontId="16" fillId="5" borderId="5" xfId="5" applyNumberFormat="1" applyFont="1" applyFill="1" applyBorder="1" applyAlignment="1">
      <alignment horizontal="right" vertical="center" wrapText="1" shrinkToFit="1"/>
    </xf>
    <xf numFmtId="178" fontId="24" fillId="5" borderId="5" xfId="5" applyNumberFormat="1" applyFont="1" applyFill="1" applyBorder="1" applyAlignment="1">
      <alignment horizontal="right" vertical="center" shrinkToFit="1"/>
    </xf>
    <xf numFmtId="0" fontId="44" fillId="0" borderId="0" xfId="0" applyFont="1">
      <alignment vertical="center"/>
    </xf>
    <xf numFmtId="0" fontId="36" fillId="10" borderId="20" xfId="4" applyFont="1" applyFill="1" applyBorder="1" applyAlignment="1">
      <alignment horizontal="center" vertical="center"/>
    </xf>
    <xf numFmtId="0" fontId="16" fillId="10" borderId="0" xfId="4" applyFont="1" applyFill="1">
      <alignment vertical="center"/>
    </xf>
    <xf numFmtId="0" fontId="16" fillId="10" borderId="0" xfId="4" applyFont="1" applyFill="1" applyAlignment="1">
      <alignment horizontal="center" vertical="center"/>
    </xf>
    <xf numFmtId="0" fontId="5" fillId="4" borderId="1" xfId="0" applyFont="1" applyFill="1" applyBorder="1" applyAlignment="1">
      <alignment horizontal="right" vertical="center"/>
    </xf>
    <xf numFmtId="0" fontId="28" fillId="0" borderId="0" xfId="0" applyFont="1" applyAlignment="1"/>
    <xf numFmtId="0" fontId="46" fillId="0" borderId="0" xfId="0" applyFont="1">
      <alignment vertical="center"/>
    </xf>
    <xf numFmtId="49" fontId="5" fillId="10" borderId="0" xfId="0" applyNumberFormat="1" applyFont="1" applyFill="1" applyAlignment="1">
      <alignment horizontal="center" vertical="center"/>
    </xf>
    <xf numFmtId="49" fontId="5" fillId="4" borderId="2" xfId="0" applyNumberFormat="1" applyFont="1" applyFill="1" applyBorder="1" applyAlignment="1">
      <alignment horizontal="center" vertical="center"/>
    </xf>
    <xf numFmtId="0" fontId="5" fillId="0" borderId="0" xfId="0" applyFont="1" applyAlignment="1">
      <alignment horizontal="left" vertical="center" wrapText="1"/>
    </xf>
    <xf numFmtId="0" fontId="5" fillId="10" borderId="9" xfId="0" applyFont="1" applyFill="1" applyBorder="1" applyAlignment="1">
      <alignment horizontal="left" vertical="center" wrapText="1"/>
    </xf>
    <xf numFmtId="0" fontId="5" fillId="10" borderId="13" xfId="0" applyFont="1" applyFill="1" applyBorder="1" applyAlignment="1">
      <alignment horizontal="left" vertical="center" wrapText="1"/>
    </xf>
    <xf numFmtId="0" fontId="5" fillId="10" borderId="10" xfId="0" applyFont="1" applyFill="1" applyBorder="1">
      <alignment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6" xfId="0" applyFont="1" applyFill="1" applyBorder="1">
      <alignment vertical="center"/>
    </xf>
    <xf numFmtId="0" fontId="5" fillId="4" borderId="1" xfId="0" applyFont="1" applyFill="1" applyBorder="1" applyAlignment="1">
      <alignment horizontal="center" vertical="center" wrapText="1"/>
    </xf>
    <xf numFmtId="0" fontId="0" fillId="4" borderId="2" xfId="0" applyFill="1" applyBorder="1" applyAlignment="1">
      <alignment horizontal="center" vertical="center"/>
    </xf>
    <xf numFmtId="0" fontId="5" fillId="10" borderId="3" xfId="0" applyFont="1" applyFill="1" applyBorder="1" applyAlignment="1">
      <alignment vertical="center" wrapText="1"/>
    </xf>
    <xf numFmtId="0" fontId="0" fillId="0" borderId="3" xfId="0" applyBorder="1">
      <alignment vertical="center"/>
    </xf>
    <xf numFmtId="0" fontId="0" fillId="0" borderId="2" xfId="0" applyBorder="1">
      <alignment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7" fillId="4" borderId="1" xfId="0" applyFont="1" applyFill="1" applyBorder="1" applyAlignment="1" applyProtection="1">
      <alignment horizontal="center" vertical="center" wrapText="1"/>
      <protection hidden="1"/>
    </xf>
    <xf numFmtId="0" fontId="47" fillId="4" borderId="2" xfId="0" applyFont="1" applyFill="1" applyBorder="1" applyAlignment="1" applyProtection="1">
      <alignment horizontal="center" vertical="center" wrapText="1"/>
      <protection hidden="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11" borderId="11"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43" fillId="0" borderId="0" xfId="0" applyFont="1" applyAlignment="1">
      <alignment horizontal="center" vertical="center" wrapText="1" shrinkToFit="1"/>
    </xf>
    <xf numFmtId="0" fontId="43" fillId="0" borderId="0" xfId="0" applyFont="1" applyAlignment="1">
      <alignment horizontal="center" vertical="center" shrinkToFit="1"/>
    </xf>
    <xf numFmtId="0" fontId="5" fillId="0" borderId="0" xfId="0" applyFont="1" applyAlignment="1">
      <alignment vertical="center" wrapText="1"/>
    </xf>
    <xf numFmtId="177" fontId="5" fillId="10" borderId="0" xfId="0" applyNumberFormat="1" applyFont="1" applyFill="1" applyAlignment="1">
      <alignment horizontal="left" vertical="center"/>
    </xf>
    <xf numFmtId="0" fontId="4" fillId="4" borderId="5" xfId="2"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13" fillId="10" borderId="1" xfId="3" applyFill="1" applyBorder="1" applyAlignment="1">
      <alignment horizontal="center" vertical="center"/>
    </xf>
    <xf numFmtId="0" fontId="4" fillId="10" borderId="3" xfId="1" applyFont="1" applyFill="1" applyBorder="1" applyAlignment="1">
      <alignment horizontal="center" vertical="center"/>
    </xf>
    <xf numFmtId="0" fontId="4" fillId="10" borderId="2" xfId="1" applyFont="1" applyFill="1" applyBorder="1" applyAlignment="1">
      <alignment horizontal="center" vertical="center"/>
    </xf>
    <xf numFmtId="0" fontId="28" fillId="0" borderId="0" xfId="0" applyFont="1" applyAlignment="1">
      <alignment horizontal="center" vertical="top"/>
    </xf>
    <xf numFmtId="0" fontId="4" fillId="0" borderId="12" xfId="0" applyFont="1" applyBorder="1" applyAlignment="1">
      <alignment horizontal="center" vertical="top"/>
    </xf>
    <xf numFmtId="0" fontId="5" fillId="0" borderId="0" xfId="0" applyFont="1">
      <alignment vertical="center"/>
    </xf>
    <xf numFmtId="0" fontId="5" fillId="10" borderId="0" xfId="0" applyFont="1" applyFill="1" applyAlignment="1">
      <alignment horizontal="left" vertical="center"/>
    </xf>
    <xf numFmtId="0" fontId="5" fillId="10" borderId="0" xfId="0" applyFont="1" applyFill="1" applyAlignment="1">
      <alignment horizontal="right" vertical="center" shrinkToFit="1"/>
    </xf>
    <xf numFmtId="0" fontId="5" fillId="10" borderId="0" xfId="0" applyFont="1" applyFill="1" applyAlignment="1">
      <alignment horizontal="left" vertical="center" shrinkToFit="1"/>
    </xf>
    <xf numFmtId="0" fontId="4" fillId="10" borderId="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8" fillId="0" borderId="0" xfId="0" applyFont="1" applyAlignment="1">
      <alignment horizontal="center" vertical="center"/>
    </xf>
    <xf numFmtId="176" fontId="11" fillId="5" borderId="1" xfId="0" applyNumberFormat="1" applyFont="1" applyFill="1" applyBorder="1" applyAlignment="1" applyProtection="1">
      <alignment horizontal="right" vertical="center"/>
      <protection hidden="1"/>
    </xf>
    <xf numFmtId="176" fontId="11" fillId="5" borderId="3" xfId="0" applyNumberFormat="1" applyFont="1" applyFill="1" applyBorder="1" applyAlignment="1" applyProtection="1">
      <alignment horizontal="right" vertical="center"/>
      <protection hidden="1"/>
    </xf>
    <xf numFmtId="176" fontId="11" fillId="5" borderId="2" xfId="0" applyNumberFormat="1" applyFont="1" applyFill="1" applyBorder="1" applyAlignment="1" applyProtection="1">
      <alignment horizontal="right" vertical="center"/>
      <protection hidden="1"/>
    </xf>
    <xf numFmtId="0" fontId="7" fillId="4" borderId="1" xfId="2" applyFont="1" applyFill="1" applyBorder="1" applyAlignment="1">
      <alignment horizontal="center" vertical="center" shrinkToFit="1"/>
    </xf>
    <xf numFmtId="0" fontId="7" fillId="4" borderId="2" xfId="2" applyFont="1" applyFill="1" applyBorder="1" applyAlignment="1">
      <alignment horizontal="center" vertical="center"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4" borderId="3" xfId="2" applyFont="1" applyFill="1" applyBorder="1" applyAlignment="1">
      <alignment horizontal="center" vertical="center" shrinkToFit="1"/>
    </xf>
    <xf numFmtId="178" fontId="16" fillId="0" borderId="1" xfId="4" applyNumberFormat="1" applyFont="1" applyBorder="1" applyAlignment="1">
      <alignment horizontal="center" vertical="center" shrinkToFit="1"/>
    </xf>
    <xf numFmtId="178" fontId="16" fillId="0" borderId="3" xfId="4" applyNumberFormat="1" applyFont="1" applyBorder="1" applyAlignment="1">
      <alignment horizontal="center" vertical="center" shrinkToFit="1"/>
    </xf>
    <xf numFmtId="178" fontId="22" fillId="0" borderId="3" xfId="4" applyNumberFormat="1" applyFont="1" applyBorder="1" applyAlignment="1">
      <alignment horizontal="left" vertical="center" shrinkToFit="1"/>
    </xf>
    <xf numFmtId="0" fontId="37" fillId="0" borderId="16" xfId="4" applyFont="1" applyBorder="1" applyAlignment="1">
      <alignment horizontal="left" vertical="center" wrapText="1"/>
    </xf>
    <xf numFmtId="0" fontId="37" fillId="0" borderId="0" xfId="4" applyFont="1" applyAlignment="1">
      <alignment horizontal="left" vertical="center" wrapText="1"/>
    </xf>
    <xf numFmtId="0" fontId="37" fillId="0" borderId="17" xfId="4" applyFont="1" applyBorder="1" applyAlignment="1">
      <alignment horizontal="left" vertical="center" wrapText="1"/>
    </xf>
    <xf numFmtId="0" fontId="37" fillId="0" borderId="0" xfId="4" applyFont="1" applyAlignment="1">
      <alignment horizontal="left" vertical="center"/>
    </xf>
    <xf numFmtId="0" fontId="37" fillId="0" borderId="17" xfId="4" applyFont="1" applyBorder="1" applyAlignment="1">
      <alignment horizontal="left" vertical="center"/>
    </xf>
    <xf numFmtId="0" fontId="16" fillId="0" borderId="0" xfId="4" applyFont="1" applyAlignment="1">
      <alignment horizontal="left" vertical="center"/>
    </xf>
    <xf numFmtId="0" fontId="16" fillId="8" borderId="1" xfId="4" applyFont="1" applyFill="1" applyBorder="1" applyAlignment="1">
      <alignment horizontal="center" vertical="center"/>
    </xf>
    <xf numFmtId="0" fontId="16" fillId="8" borderId="3" xfId="4" applyFont="1" applyFill="1" applyBorder="1" applyAlignment="1">
      <alignment horizontal="center" vertical="center"/>
    </xf>
    <xf numFmtId="0" fontId="16" fillId="8" borderId="2" xfId="4" applyFont="1" applyFill="1" applyBorder="1" applyAlignment="1">
      <alignment horizontal="center" vertical="center"/>
    </xf>
    <xf numFmtId="0" fontId="37" fillId="8" borderId="16" xfId="4" applyFont="1" applyFill="1" applyBorder="1" applyAlignment="1">
      <alignment horizontal="left" vertical="center" wrapText="1"/>
    </xf>
    <xf numFmtId="0" fontId="37" fillId="8" borderId="0" xfId="4" applyFont="1" applyFill="1" applyAlignment="1">
      <alignment horizontal="left" vertical="center" wrapText="1"/>
    </xf>
    <xf numFmtId="0" fontId="37" fillId="8" borderId="17" xfId="4" applyFont="1" applyFill="1" applyBorder="1" applyAlignment="1">
      <alignment horizontal="left" vertical="center" wrapText="1"/>
    </xf>
    <xf numFmtId="0" fontId="38" fillId="0" borderId="0" xfId="0" applyFont="1" applyAlignment="1">
      <alignment horizontal="center" vertical="center"/>
    </xf>
    <xf numFmtId="0" fontId="0" fillId="0" borderId="5" xfId="0" applyBorder="1" applyAlignment="1">
      <alignment horizontal="distributed" vertical="center"/>
    </xf>
    <xf numFmtId="0" fontId="0" fillId="5" borderId="5" xfId="0"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0" xfId="0" applyAlignment="1">
      <alignment horizontal="distributed" vertical="center"/>
    </xf>
    <xf numFmtId="0" fontId="0" fillId="5" borderId="0" xfId="0" applyFill="1" applyAlignment="1">
      <alignment horizontal="left" vertical="center" wrapText="1"/>
    </xf>
    <xf numFmtId="0" fontId="0" fillId="5" borderId="0" xfId="0" applyFill="1" applyAlignment="1">
      <alignment horizontal="left" vertical="center"/>
    </xf>
    <xf numFmtId="0" fontId="0" fillId="10" borderId="0" xfId="0" applyFill="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0" fillId="10" borderId="0" xfId="0" applyFill="1" applyAlignment="1">
      <alignment horizontal="left" vertical="center"/>
    </xf>
    <xf numFmtId="0" fontId="26" fillId="0" borderId="0" xfId="0" applyFont="1" applyFill="1" applyAlignment="1">
      <alignment horizontal="left" vertical="center"/>
    </xf>
    <xf numFmtId="0" fontId="0" fillId="0" borderId="0" xfId="0" applyFill="1">
      <alignment vertical="center"/>
    </xf>
    <xf numFmtId="0" fontId="40" fillId="0" borderId="16" xfId="0" applyFont="1" applyBorder="1">
      <alignment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10">
    <dxf>
      <fill>
        <patternFill patternType="none">
          <bgColor auto="1"/>
        </patternFill>
      </fill>
    </dxf>
    <dxf>
      <font>
        <color rgb="FFFF0000"/>
      </font>
      <fill>
        <patternFill>
          <bgColor rgb="FFFFC000"/>
        </patternFill>
      </fill>
    </dxf>
    <dxf>
      <fill>
        <patternFill>
          <bgColor theme="0" tint="-0.499984740745262"/>
        </patternFill>
      </fill>
    </dxf>
    <dxf>
      <fill>
        <patternFill>
          <bgColor theme="1" tint="0.49998474074526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260639</xdr:colOff>
      <xdr:row>43</xdr:row>
      <xdr:rowOff>86590</xdr:rowOff>
    </xdr:from>
    <xdr:to>
      <xdr:col>12</xdr:col>
      <xdr:colOff>542925</xdr:colOff>
      <xdr:row>75</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0639" y="11278465"/>
          <a:ext cx="5711536" cy="688571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　申請者は、交付要項第３条に規定する交付対象者の要件を満たし</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　申請者及び申請者の役員又は使用人は、熊本県暴力団排除条例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（平成２２年熊本県条例第５２号）第２条第４号に規定する暴力団</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密接関係者ではありません。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明朝" panose="02020609040205080304" pitchFamily="17" charset="-128"/>
              <a:ea typeface="ＭＳ 明朝" panose="02020609040205080304" pitchFamily="17" charset="-128"/>
            </a:rPr>
            <a:t>③　</a:t>
          </a:r>
          <a:r>
            <a:rPr kumimoji="1" lang="ja-JP" altLang="en-US"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申請者は、業務上の過失により法令に違反し、</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令和７年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５年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４月１日から令和８年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２０２６年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３月３１日までの間に行</a:t>
          </a:r>
          <a:endPar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政処分を受けたことはありません。</a:t>
          </a:r>
          <a:endParaRPr kumimoji="1" lang="en-US" altLang="ja-JP" sz="1400">
            <a:solidFill>
              <a:schemeClr val="tx1"/>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　交付対象施設は、</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令和７年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２０２５年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４月１日から令和８年</a:t>
          </a:r>
        </a:p>
        <a:p>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２０２６年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３月３１日</a:t>
          </a:r>
          <a:r>
            <a:rPr kumimoji="1" lang="ja-JP" altLang="en-US" sz="1400">
              <a:solidFill>
                <a:schemeClr val="tx1"/>
              </a:solidFill>
              <a:latin typeface="ＭＳ 明朝" panose="02020609040205080304" pitchFamily="17" charset="-128"/>
              <a:ea typeface="ＭＳ 明朝" panose="02020609040205080304" pitchFamily="17" charset="-128"/>
            </a:rPr>
            <a:t>までの間</a:t>
          </a:r>
          <a:r>
            <a:rPr kumimoji="1" lang="ja-JP" altLang="en-US" sz="1400">
              <a:solidFill>
                <a:sysClr val="windowText" lastClr="000000"/>
              </a:solidFill>
              <a:latin typeface="ＭＳ 明朝" panose="02020609040205080304" pitchFamily="17" charset="-128"/>
              <a:ea typeface="ＭＳ 明朝" panose="02020609040205080304" pitchFamily="17" charset="-128"/>
            </a:rPr>
            <a:t>に運営実態があり、物価高騰の影</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響を受けて費用が増加しています。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増加分に足りません。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　申請内容に虚偽はありません。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虚偽が判明した場合は、交付された支援金の返還に応じます。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　支援金の交付手続きに必要な範囲で、県から業務委託事業者に、</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⑦　申請者は、交付要項第７条第１項に定める証拠書類等の保管を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確実に行います。</a:t>
          </a:r>
        </a:p>
      </xdr:txBody>
    </xdr:sp>
    <xdr:clientData/>
  </xdr:twoCellAnchor>
  <xdr:twoCellAnchor>
    <xdr:from>
      <xdr:col>11</xdr:col>
      <xdr:colOff>87458</xdr:colOff>
      <xdr:row>40</xdr:row>
      <xdr:rowOff>0</xdr:rowOff>
    </xdr:from>
    <xdr:to>
      <xdr:col>12</xdr:col>
      <xdr:colOff>549308</xdr:colOff>
      <xdr:row>40</xdr:row>
      <xdr:rowOff>251115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78558" y="10287001"/>
          <a:ext cx="900000" cy="289214"/>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263525</xdr:colOff>
      <xdr:row>23</xdr:row>
      <xdr:rowOff>101601</xdr:rowOff>
    </xdr:from>
    <xdr:to>
      <xdr:col>8</xdr:col>
      <xdr:colOff>561975</xdr:colOff>
      <xdr:row>48</xdr:row>
      <xdr:rowOff>123826</xdr:rowOff>
    </xdr:to>
    <xdr:sp macro="" textlink="">
      <xdr:nvSpPr>
        <xdr:cNvPr id="22" name="テキスト ボックス 21">
          <a:extLst>
            <a:ext uri="{FF2B5EF4-FFF2-40B4-BE49-F238E27FC236}">
              <a16:creationId xmlns:a16="http://schemas.microsoft.com/office/drawing/2014/main" id="{F06F58C6-EDBD-45E7-A76A-15BF64FEAAA5}"/>
            </a:ext>
          </a:extLst>
        </xdr:cNvPr>
        <xdr:cNvSpPr txBox="1"/>
      </xdr:nvSpPr>
      <xdr:spPr>
        <a:xfrm>
          <a:off x="539750" y="4645026"/>
          <a:ext cx="5861050" cy="45466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504825</xdr:colOff>
      <xdr:row>28</xdr:row>
      <xdr:rowOff>63500</xdr:rowOff>
    </xdr:from>
    <xdr:to>
      <xdr:col>8</xdr:col>
      <xdr:colOff>390525</xdr:colOff>
      <xdr:row>45</xdr:row>
      <xdr:rowOff>171450</xdr:rowOff>
    </xdr:to>
    <xdr:sp macro="" textlink="">
      <xdr:nvSpPr>
        <xdr:cNvPr id="23" name="テキスト ボックス 22">
          <a:extLst>
            <a:ext uri="{FF2B5EF4-FFF2-40B4-BE49-F238E27FC236}">
              <a16:creationId xmlns:a16="http://schemas.microsoft.com/office/drawing/2014/main" id="{8553690D-1E6B-4918-87ED-64309AD78BF2}"/>
            </a:ext>
          </a:extLst>
        </xdr:cNvPr>
        <xdr:cNvSpPr txBox="1"/>
      </xdr:nvSpPr>
      <xdr:spPr>
        <a:xfrm>
          <a:off x="781050" y="5511800"/>
          <a:ext cx="5448300" cy="318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139700</xdr:colOff>
      <xdr:row>29</xdr:row>
      <xdr:rowOff>63500</xdr:rowOff>
    </xdr:from>
    <xdr:ext cx="748923" cy="275717"/>
    <xdr:sp macro="" textlink="">
      <xdr:nvSpPr>
        <xdr:cNvPr id="24" name="テキスト ボックス 23">
          <a:extLst>
            <a:ext uri="{FF2B5EF4-FFF2-40B4-BE49-F238E27FC236}">
              <a16:creationId xmlns:a16="http://schemas.microsoft.com/office/drawing/2014/main" id="{93A079DE-BC66-4F96-9DA7-6AF192B7F284}"/>
            </a:ext>
          </a:extLst>
        </xdr:cNvPr>
        <xdr:cNvSpPr txBox="1"/>
      </xdr:nvSpPr>
      <xdr:spPr>
        <a:xfrm>
          <a:off x="1073150" y="56927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387350</xdr:colOff>
      <xdr:row>30</xdr:row>
      <xdr:rowOff>104775</xdr:rowOff>
    </xdr:from>
    <xdr:ext cx="3993401" cy="275717"/>
    <xdr:sp macro="" textlink="">
      <xdr:nvSpPr>
        <xdr:cNvPr id="25" name="テキスト ボックス 24">
          <a:extLst>
            <a:ext uri="{FF2B5EF4-FFF2-40B4-BE49-F238E27FC236}">
              <a16:creationId xmlns:a16="http://schemas.microsoft.com/office/drawing/2014/main" id="{0EF4EF30-F8B7-4ABE-8F58-46ECA5C21F56}"/>
            </a:ext>
          </a:extLst>
        </xdr:cNvPr>
        <xdr:cNvSpPr txBox="1"/>
      </xdr:nvSpPr>
      <xdr:spPr>
        <a:xfrm>
          <a:off x="1320800" y="591502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733425</xdr:colOff>
      <xdr:row>32</xdr:row>
      <xdr:rowOff>47625</xdr:rowOff>
    </xdr:from>
    <xdr:ext cx="466794" cy="275717"/>
    <xdr:sp macro="" textlink="">
      <xdr:nvSpPr>
        <xdr:cNvPr id="26" name="テキスト ボックス 25">
          <a:extLst>
            <a:ext uri="{FF2B5EF4-FFF2-40B4-BE49-F238E27FC236}">
              <a16:creationId xmlns:a16="http://schemas.microsoft.com/office/drawing/2014/main" id="{6C3B88ED-5F2E-407D-8224-09F2B594A39C}"/>
            </a:ext>
          </a:extLst>
        </xdr:cNvPr>
        <xdr:cNvSpPr txBox="1"/>
      </xdr:nvSpPr>
      <xdr:spPr>
        <a:xfrm>
          <a:off x="3324225" y="621982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104775</xdr:colOff>
      <xdr:row>32</xdr:row>
      <xdr:rowOff>63500</xdr:rowOff>
    </xdr:from>
    <xdr:ext cx="748923" cy="275717"/>
    <xdr:sp macro="" textlink="">
      <xdr:nvSpPr>
        <xdr:cNvPr id="27" name="テキスト ボックス 26">
          <a:extLst>
            <a:ext uri="{FF2B5EF4-FFF2-40B4-BE49-F238E27FC236}">
              <a16:creationId xmlns:a16="http://schemas.microsoft.com/office/drawing/2014/main" id="{17AFD82B-9D2C-49BF-9C35-45E5F192E667}"/>
            </a:ext>
          </a:extLst>
        </xdr:cNvPr>
        <xdr:cNvSpPr txBox="1"/>
      </xdr:nvSpPr>
      <xdr:spPr>
        <a:xfrm>
          <a:off x="4838700" y="62357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5</xdr:col>
      <xdr:colOff>9526</xdr:colOff>
      <xdr:row>33</xdr:row>
      <xdr:rowOff>120650</xdr:rowOff>
    </xdr:from>
    <xdr:ext cx="1428750" cy="275717"/>
    <xdr:sp macro="" textlink="">
      <xdr:nvSpPr>
        <xdr:cNvPr id="28" name="テキスト ボックス 27">
          <a:extLst>
            <a:ext uri="{FF2B5EF4-FFF2-40B4-BE49-F238E27FC236}">
              <a16:creationId xmlns:a16="http://schemas.microsoft.com/office/drawing/2014/main" id="{3ED8108B-A179-487C-9D93-C2E4CE923CA0}"/>
            </a:ext>
          </a:extLst>
        </xdr:cNvPr>
        <xdr:cNvSpPr txBox="1"/>
      </xdr:nvSpPr>
      <xdr:spPr>
        <a:xfrm>
          <a:off x="3429001" y="64738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200026</xdr:colOff>
      <xdr:row>33</xdr:row>
      <xdr:rowOff>133350</xdr:rowOff>
    </xdr:from>
    <xdr:ext cx="1428750" cy="275717"/>
    <xdr:sp macro="" textlink="">
      <xdr:nvSpPr>
        <xdr:cNvPr id="29" name="テキスト ボックス 28">
          <a:extLst>
            <a:ext uri="{FF2B5EF4-FFF2-40B4-BE49-F238E27FC236}">
              <a16:creationId xmlns:a16="http://schemas.microsoft.com/office/drawing/2014/main" id="{CFAB0EA5-3727-4964-87BE-19FEC6F5FB0E}"/>
            </a:ext>
          </a:extLst>
        </xdr:cNvPr>
        <xdr:cNvSpPr txBox="1"/>
      </xdr:nvSpPr>
      <xdr:spPr>
        <a:xfrm>
          <a:off x="4933951" y="64865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387350</xdr:colOff>
      <xdr:row>37</xdr:row>
      <xdr:rowOff>28575</xdr:rowOff>
    </xdr:from>
    <xdr:ext cx="1005403" cy="542456"/>
    <xdr:sp macro="" textlink="">
      <xdr:nvSpPr>
        <xdr:cNvPr id="30" name="テキスト ボックス 29">
          <a:extLst>
            <a:ext uri="{FF2B5EF4-FFF2-40B4-BE49-F238E27FC236}">
              <a16:creationId xmlns:a16="http://schemas.microsoft.com/office/drawing/2014/main" id="{0918D577-AA0B-4B2E-84F1-93616305BA99}"/>
            </a:ext>
          </a:extLst>
        </xdr:cNvPr>
        <xdr:cNvSpPr txBox="1"/>
      </xdr:nvSpPr>
      <xdr:spPr>
        <a:xfrm>
          <a:off x="1320800" y="710565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349250</xdr:colOff>
      <xdr:row>40</xdr:row>
      <xdr:rowOff>139700</xdr:rowOff>
    </xdr:from>
    <xdr:ext cx="607859" cy="275717"/>
    <xdr:sp macro="" textlink="">
      <xdr:nvSpPr>
        <xdr:cNvPr id="31" name="テキスト ボックス 30">
          <a:extLst>
            <a:ext uri="{FF2B5EF4-FFF2-40B4-BE49-F238E27FC236}">
              <a16:creationId xmlns:a16="http://schemas.microsoft.com/office/drawing/2014/main" id="{7B3255A9-CAEA-4B72-AC8A-C93D08538B8D}"/>
            </a:ext>
          </a:extLst>
        </xdr:cNvPr>
        <xdr:cNvSpPr txBox="1"/>
      </xdr:nvSpPr>
      <xdr:spPr>
        <a:xfrm>
          <a:off x="1282700" y="77597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454026</xdr:colOff>
      <xdr:row>42</xdr:row>
      <xdr:rowOff>34925</xdr:rowOff>
    </xdr:from>
    <xdr:ext cx="1428750" cy="275717"/>
    <xdr:sp macro="" textlink="">
      <xdr:nvSpPr>
        <xdr:cNvPr id="32" name="テキスト ボックス 31">
          <a:extLst>
            <a:ext uri="{FF2B5EF4-FFF2-40B4-BE49-F238E27FC236}">
              <a16:creationId xmlns:a16="http://schemas.microsoft.com/office/drawing/2014/main" id="{E80F60E5-34FC-44D2-ACED-A449DAEC30C9}"/>
            </a:ext>
          </a:extLst>
        </xdr:cNvPr>
        <xdr:cNvSpPr txBox="1"/>
      </xdr:nvSpPr>
      <xdr:spPr>
        <a:xfrm>
          <a:off x="1387476" y="80168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171449</xdr:colOff>
      <xdr:row>30</xdr:row>
      <xdr:rowOff>47625</xdr:rowOff>
    </xdr:from>
    <xdr:to>
      <xdr:col>5</xdr:col>
      <xdr:colOff>438150</xdr:colOff>
      <xdr:row>32</xdr:row>
      <xdr:rowOff>34925</xdr:rowOff>
    </xdr:to>
    <xdr:sp macro="" textlink="">
      <xdr:nvSpPr>
        <xdr:cNvPr id="33" name="右矢印吹き出し 13">
          <a:extLst>
            <a:ext uri="{FF2B5EF4-FFF2-40B4-BE49-F238E27FC236}">
              <a16:creationId xmlns:a16="http://schemas.microsoft.com/office/drawing/2014/main" id="{2E447400-6816-4515-888C-6F74D58A4800}"/>
            </a:ext>
          </a:extLst>
        </xdr:cNvPr>
        <xdr:cNvSpPr/>
      </xdr:nvSpPr>
      <xdr:spPr>
        <a:xfrm flipH="1">
          <a:off x="2762249" y="585787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542924</xdr:colOff>
      <xdr:row>42</xdr:row>
      <xdr:rowOff>9525</xdr:rowOff>
    </xdr:from>
    <xdr:to>
      <xdr:col>4</xdr:col>
      <xdr:colOff>809625</xdr:colOff>
      <xdr:row>43</xdr:row>
      <xdr:rowOff>177800</xdr:rowOff>
    </xdr:to>
    <xdr:sp macro="" textlink="">
      <xdr:nvSpPr>
        <xdr:cNvPr id="34" name="右矢印吹き出し 14">
          <a:extLst>
            <a:ext uri="{FF2B5EF4-FFF2-40B4-BE49-F238E27FC236}">
              <a16:creationId xmlns:a16="http://schemas.microsoft.com/office/drawing/2014/main" id="{8DD62E6C-729F-4D59-AD9A-6A3383671300}"/>
            </a:ext>
          </a:extLst>
        </xdr:cNvPr>
        <xdr:cNvSpPr/>
      </xdr:nvSpPr>
      <xdr:spPr>
        <a:xfrm flipH="1">
          <a:off x="2305049" y="799147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542923</xdr:colOff>
      <xdr:row>38</xdr:row>
      <xdr:rowOff>47625</xdr:rowOff>
    </xdr:from>
    <xdr:to>
      <xdr:col>5</xdr:col>
      <xdr:colOff>165099</xdr:colOff>
      <xdr:row>40</xdr:row>
      <xdr:rowOff>34925</xdr:rowOff>
    </xdr:to>
    <xdr:sp macro="" textlink="">
      <xdr:nvSpPr>
        <xdr:cNvPr id="35" name="右矢印吹き出し 15">
          <a:extLst>
            <a:ext uri="{FF2B5EF4-FFF2-40B4-BE49-F238E27FC236}">
              <a16:creationId xmlns:a16="http://schemas.microsoft.com/office/drawing/2014/main" id="{AB26D7F7-E3EA-49D7-8A2C-7A787BBE7B29}"/>
            </a:ext>
          </a:extLst>
        </xdr:cNvPr>
        <xdr:cNvSpPr/>
      </xdr:nvSpPr>
      <xdr:spPr>
        <a:xfrm flipH="1">
          <a:off x="2305048" y="7305675"/>
          <a:ext cx="127952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5</xdr:col>
      <xdr:colOff>1285875</xdr:colOff>
      <xdr:row>34</xdr:row>
      <xdr:rowOff>158750</xdr:rowOff>
    </xdr:from>
    <xdr:to>
      <xdr:col>8</xdr:col>
      <xdr:colOff>144525</xdr:colOff>
      <xdr:row>36</xdr:row>
      <xdr:rowOff>139700</xdr:rowOff>
    </xdr:to>
    <xdr:sp macro="" textlink="">
      <xdr:nvSpPr>
        <xdr:cNvPr id="36" name="上矢印吹き出し 17">
          <a:extLst>
            <a:ext uri="{FF2B5EF4-FFF2-40B4-BE49-F238E27FC236}">
              <a16:creationId xmlns:a16="http://schemas.microsoft.com/office/drawing/2014/main" id="{DC042C64-E0D1-4A35-80CF-480B42195415}"/>
            </a:ext>
          </a:extLst>
        </xdr:cNvPr>
        <xdr:cNvSpPr/>
      </xdr:nvSpPr>
      <xdr:spPr>
        <a:xfrm>
          <a:off x="4705350" y="669290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406400</xdr:colOff>
      <xdr:row>34</xdr:row>
      <xdr:rowOff>158750</xdr:rowOff>
    </xdr:from>
    <xdr:to>
      <xdr:col>5</xdr:col>
      <xdr:colOff>858900</xdr:colOff>
      <xdr:row>36</xdr:row>
      <xdr:rowOff>139700</xdr:rowOff>
    </xdr:to>
    <xdr:sp macro="" textlink="">
      <xdr:nvSpPr>
        <xdr:cNvPr id="37" name="上矢印吹き出し 18">
          <a:extLst>
            <a:ext uri="{FF2B5EF4-FFF2-40B4-BE49-F238E27FC236}">
              <a16:creationId xmlns:a16="http://schemas.microsoft.com/office/drawing/2014/main" id="{126F0B01-1AEA-4BC0-AD16-0A3C7F19FA79}"/>
            </a:ext>
          </a:extLst>
        </xdr:cNvPr>
        <xdr:cNvSpPr/>
      </xdr:nvSpPr>
      <xdr:spPr>
        <a:xfrm>
          <a:off x="2997200" y="6692900"/>
          <a:ext cx="1281175"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712787</xdr:colOff>
      <xdr:row>27</xdr:row>
      <xdr:rowOff>34925</xdr:rowOff>
    </xdr:from>
    <xdr:to>
      <xdr:col>5</xdr:col>
      <xdr:colOff>1255712</xdr:colOff>
      <xdr:row>29</xdr:row>
      <xdr:rowOff>9525</xdr:rowOff>
    </xdr:to>
    <xdr:sp macro="" textlink="">
      <xdr:nvSpPr>
        <xdr:cNvPr id="38" name="テキスト ボックス 37">
          <a:extLst>
            <a:ext uri="{FF2B5EF4-FFF2-40B4-BE49-F238E27FC236}">
              <a16:creationId xmlns:a16="http://schemas.microsoft.com/office/drawing/2014/main" id="{37B548BD-94C0-44BE-AF4A-2D06ED7E7D4D}"/>
            </a:ext>
          </a:extLst>
        </xdr:cNvPr>
        <xdr:cNvSpPr txBox="1"/>
      </xdr:nvSpPr>
      <xdr:spPr>
        <a:xfrm>
          <a:off x="2474912" y="5302250"/>
          <a:ext cx="2200275"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263525</xdr:colOff>
      <xdr:row>23</xdr:row>
      <xdr:rowOff>101601</xdr:rowOff>
    </xdr:from>
    <xdr:to>
      <xdr:col>8</xdr:col>
      <xdr:colOff>561975</xdr:colOff>
      <xdr:row>48</xdr:row>
      <xdr:rowOff>123826</xdr:rowOff>
    </xdr:to>
    <xdr:sp macro="" textlink="">
      <xdr:nvSpPr>
        <xdr:cNvPr id="2" name="テキスト ボックス 1">
          <a:extLst>
            <a:ext uri="{FF2B5EF4-FFF2-40B4-BE49-F238E27FC236}">
              <a16:creationId xmlns:a16="http://schemas.microsoft.com/office/drawing/2014/main" id="{46F35F8C-FD11-49F4-A242-43EF45239B16}"/>
            </a:ext>
          </a:extLst>
        </xdr:cNvPr>
        <xdr:cNvSpPr txBox="1"/>
      </xdr:nvSpPr>
      <xdr:spPr>
        <a:xfrm>
          <a:off x="539750" y="5010151"/>
          <a:ext cx="5857875" cy="45402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504825</xdr:colOff>
      <xdr:row>28</xdr:row>
      <xdr:rowOff>63500</xdr:rowOff>
    </xdr:from>
    <xdr:to>
      <xdr:col>8</xdr:col>
      <xdr:colOff>390525</xdr:colOff>
      <xdr:row>45</xdr:row>
      <xdr:rowOff>171450</xdr:rowOff>
    </xdr:to>
    <xdr:sp macro="" textlink="">
      <xdr:nvSpPr>
        <xdr:cNvPr id="3" name="テキスト ボックス 2">
          <a:extLst>
            <a:ext uri="{FF2B5EF4-FFF2-40B4-BE49-F238E27FC236}">
              <a16:creationId xmlns:a16="http://schemas.microsoft.com/office/drawing/2014/main" id="{32F631D4-B7F8-4B63-8A95-B113F98CB226}"/>
            </a:ext>
          </a:extLst>
        </xdr:cNvPr>
        <xdr:cNvSpPr txBox="1"/>
      </xdr:nvSpPr>
      <xdr:spPr>
        <a:xfrm>
          <a:off x="777875" y="58769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139700</xdr:colOff>
      <xdr:row>29</xdr:row>
      <xdr:rowOff>63500</xdr:rowOff>
    </xdr:from>
    <xdr:ext cx="748923" cy="275717"/>
    <xdr:sp macro="" textlink="">
      <xdr:nvSpPr>
        <xdr:cNvPr id="4" name="テキスト ボックス 3">
          <a:extLst>
            <a:ext uri="{FF2B5EF4-FFF2-40B4-BE49-F238E27FC236}">
              <a16:creationId xmlns:a16="http://schemas.microsoft.com/office/drawing/2014/main" id="{A046CC08-7801-495B-B039-C66BD742CF8C}"/>
            </a:ext>
          </a:extLst>
        </xdr:cNvPr>
        <xdr:cNvSpPr txBox="1"/>
      </xdr:nvSpPr>
      <xdr:spPr>
        <a:xfrm>
          <a:off x="1076325" y="60579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387350</xdr:colOff>
      <xdr:row>30</xdr:row>
      <xdr:rowOff>104775</xdr:rowOff>
    </xdr:from>
    <xdr:ext cx="3993401" cy="275717"/>
    <xdr:sp macro="" textlink="">
      <xdr:nvSpPr>
        <xdr:cNvPr id="5" name="テキスト ボックス 4">
          <a:extLst>
            <a:ext uri="{FF2B5EF4-FFF2-40B4-BE49-F238E27FC236}">
              <a16:creationId xmlns:a16="http://schemas.microsoft.com/office/drawing/2014/main" id="{030DB06C-D8F4-4E03-8A11-85CE74E03BFC}"/>
            </a:ext>
          </a:extLst>
        </xdr:cNvPr>
        <xdr:cNvSpPr txBox="1"/>
      </xdr:nvSpPr>
      <xdr:spPr>
        <a:xfrm>
          <a:off x="1323975" y="6273800"/>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733425</xdr:colOff>
      <xdr:row>32</xdr:row>
      <xdr:rowOff>47625</xdr:rowOff>
    </xdr:from>
    <xdr:ext cx="466794" cy="275717"/>
    <xdr:sp macro="" textlink="">
      <xdr:nvSpPr>
        <xdr:cNvPr id="6" name="テキスト ボックス 5">
          <a:extLst>
            <a:ext uri="{FF2B5EF4-FFF2-40B4-BE49-F238E27FC236}">
              <a16:creationId xmlns:a16="http://schemas.microsoft.com/office/drawing/2014/main" id="{AB984D02-5A87-49C4-8997-2C8DF607F774}"/>
            </a:ext>
          </a:extLst>
        </xdr:cNvPr>
        <xdr:cNvSpPr txBox="1"/>
      </xdr:nvSpPr>
      <xdr:spPr>
        <a:xfrm>
          <a:off x="3321050" y="65786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104775</xdr:colOff>
      <xdr:row>32</xdr:row>
      <xdr:rowOff>63500</xdr:rowOff>
    </xdr:from>
    <xdr:ext cx="748923" cy="275717"/>
    <xdr:sp macro="" textlink="">
      <xdr:nvSpPr>
        <xdr:cNvPr id="7" name="テキスト ボックス 6">
          <a:extLst>
            <a:ext uri="{FF2B5EF4-FFF2-40B4-BE49-F238E27FC236}">
              <a16:creationId xmlns:a16="http://schemas.microsoft.com/office/drawing/2014/main" id="{386F979A-B100-4C7B-BC3D-8C2B7A6E883A}"/>
            </a:ext>
          </a:extLst>
        </xdr:cNvPr>
        <xdr:cNvSpPr txBox="1"/>
      </xdr:nvSpPr>
      <xdr:spPr>
        <a:xfrm>
          <a:off x="4835525" y="660082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5</xdr:col>
      <xdr:colOff>9526</xdr:colOff>
      <xdr:row>33</xdr:row>
      <xdr:rowOff>120650</xdr:rowOff>
    </xdr:from>
    <xdr:ext cx="1428750" cy="275717"/>
    <xdr:sp macro="" textlink="">
      <xdr:nvSpPr>
        <xdr:cNvPr id="8" name="テキスト ボックス 7">
          <a:extLst>
            <a:ext uri="{FF2B5EF4-FFF2-40B4-BE49-F238E27FC236}">
              <a16:creationId xmlns:a16="http://schemas.microsoft.com/office/drawing/2014/main" id="{702C5C2A-CACD-4257-B8D3-1077279DCA7F}"/>
            </a:ext>
          </a:extLst>
        </xdr:cNvPr>
        <xdr:cNvSpPr txBox="1"/>
      </xdr:nvSpPr>
      <xdr:spPr>
        <a:xfrm>
          <a:off x="3425826" y="68389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200026</xdr:colOff>
      <xdr:row>33</xdr:row>
      <xdr:rowOff>133350</xdr:rowOff>
    </xdr:from>
    <xdr:ext cx="1428750" cy="275717"/>
    <xdr:sp macro="" textlink="">
      <xdr:nvSpPr>
        <xdr:cNvPr id="9" name="テキスト ボックス 8">
          <a:extLst>
            <a:ext uri="{FF2B5EF4-FFF2-40B4-BE49-F238E27FC236}">
              <a16:creationId xmlns:a16="http://schemas.microsoft.com/office/drawing/2014/main" id="{1F866E33-F972-46FF-97AD-7BB0111755BE}"/>
            </a:ext>
          </a:extLst>
        </xdr:cNvPr>
        <xdr:cNvSpPr txBox="1"/>
      </xdr:nvSpPr>
      <xdr:spPr>
        <a:xfrm>
          <a:off x="4930776" y="68484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387350</xdr:colOff>
      <xdr:row>37</xdr:row>
      <xdr:rowOff>28575</xdr:rowOff>
    </xdr:from>
    <xdr:ext cx="1005403" cy="542456"/>
    <xdr:sp macro="" textlink="">
      <xdr:nvSpPr>
        <xdr:cNvPr id="10" name="テキスト ボックス 9">
          <a:extLst>
            <a:ext uri="{FF2B5EF4-FFF2-40B4-BE49-F238E27FC236}">
              <a16:creationId xmlns:a16="http://schemas.microsoft.com/office/drawing/2014/main" id="{46868CF7-CB38-474A-8868-4D3FAC949ED8}"/>
            </a:ext>
          </a:extLst>
        </xdr:cNvPr>
        <xdr:cNvSpPr txBox="1"/>
      </xdr:nvSpPr>
      <xdr:spPr>
        <a:xfrm>
          <a:off x="1323975" y="7464425"/>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349250</xdr:colOff>
      <xdr:row>40</xdr:row>
      <xdr:rowOff>139700</xdr:rowOff>
    </xdr:from>
    <xdr:ext cx="607859" cy="275717"/>
    <xdr:sp macro="" textlink="">
      <xdr:nvSpPr>
        <xdr:cNvPr id="11" name="テキスト ボックス 10">
          <a:extLst>
            <a:ext uri="{FF2B5EF4-FFF2-40B4-BE49-F238E27FC236}">
              <a16:creationId xmlns:a16="http://schemas.microsoft.com/office/drawing/2014/main" id="{7C418CCA-B7B6-4E91-B386-CEE96D792B5E}"/>
            </a:ext>
          </a:extLst>
        </xdr:cNvPr>
        <xdr:cNvSpPr txBox="1"/>
      </xdr:nvSpPr>
      <xdr:spPr>
        <a:xfrm>
          <a:off x="1285875" y="81248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454026</xdr:colOff>
      <xdr:row>42</xdr:row>
      <xdr:rowOff>34925</xdr:rowOff>
    </xdr:from>
    <xdr:ext cx="1428750" cy="275717"/>
    <xdr:sp macro="" textlink="">
      <xdr:nvSpPr>
        <xdr:cNvPr id="12" name="テキスト ボックス 11">
          <a:extLst>
            <a:ext uri="{FF2B5EF4-FFF2-40B4-BE49-F238E27FC236}">
              <a16:creationId xmlns:a16="http://schemas.microsoft.com/office/drawing/2014/main" id="{A1A3D12C-C8A6-4409-977E-087A95C8804D}"/>
            </a:ext>
          </a:extLst>
        </xdr:cNvPr>
        <xdr:cNvSpPr txBox="1"/>
      </xdr:nvSpPr>
      <xdr:spPr>
        <a:xfrm>
          <a:off x="1387476" y="83788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171449</xdr:colOff>
      <xdr:row>30</xdr:row>
      <xdr:rowOff>47625</xdr:rowOff>
    </xdr:from>
    <xdr:to>
      <xdr:col>5</xdr:col>
      <xdr:colOff>438150</xdr:colOff>
      <xdr:row>32</xdr:row>
      <xdr:rowOff>34925</xdr:rowOff>
    </xdr:to>
    <xdr:sp macro="" textlink="">
      <xdr:nvSpPr>
        <xdr:cNvPr id="13" name="右矢印吹き出し 13">
          <a:extLst>
            <a:ext uri="{FF2B5EF4-FFF2-40B4-BE49-F238E27FC236}">
              <a16:creationId xmlns:a16="http://schemas.microsoft.com/office/drawing/2014/main" id="{67A87EFC-2D11-46A2-ADDA-AD4A9B61254A}"/>
            </a:ext>
          </a:extLst>
        </xdr:cNvPr>
        <xdr:cNvSpPr/>
      </xdr:nvSpPr>
      <xdr:spPr>
        <a:xfrm flipH="1">
          <a:off x="2762249" y="621665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542924</xdr:colOff>
      <xdr:row>42</xdr:row>
      <xdr:rowOff>9525</xdr:rowOff>
    </xdr:from>
    <xdr:to>
      <xdr:col>4</xdr:col>
      <xdr:colOff>809625</xdr:colOff>
      <xdr:row>43</xdr:row>
      <xdr:rowOff>177800</xdr:rowOff>
    </xdr:to>
    <xdr:sp macro="" textlink="">
      <xdr:nvSpPr>
        <xdr:cNvPr id="14" name="右矢印吹き出し 14">
          <a:extLst>
            <a:ext uri="{FF2B5EF4-FFF2-40B4-BE49-F238E27FC236}">
              <a16:creationId xmlns:a16="http://schemas.microsoft.com/office/drawing/2014/main" id="{5FCF4043-D345-4FAA-A130-5192674DF518}"/>
            </a:ext>
          </a:extLst>
        </xdr:cNvPr>
        <xdr:cNvSpPr/>
      </xdr:nvSpPr>
      <xdr:spPr>
        <a:xfrm flipH="1">
          <a:off x="2308224" y="8350250"/>
          <a:ext cx="1089026" cy="35560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542923</xdr:colOff>
      <xdr:row>38</xdr:row>
      <xdr:rowOff>47625</xdr:rowOff>
    </xdr:from>
    <xdr:to>
      <xdr:col>5</xdr:col>
      <xdr:colOff>165099</xdr:colOff>
      <xdr:row>40</xdr:row>
      <xdr:rowOff>34925</xdr:rowOff>
    </xdr:to>
    <xdr:sp macro="" textlink="">
      <xdr:nvSpPr>
        <xdr:cNvPr id="15" name="右矢印吹き出し 15">
          <a:extLst>
            <a:ext uri="{FF2B5EF4-FFF2-40B4-BE49-F238E27FC236}">
              <a16:creationId xmlns:a16="http://schemas.microsoft.com/office/drawing/2014/main" id="{FB28DFEE-5D30-4A21-9610-0E4348B1FF5B}"/>
            </a:ext>
          </a:extLst>
        </xdr:cNvPr>
        <xdr:cNvSpPr/>
      </xdr:nvSpPr>
      <xdr:spPr>
        <a:xfrm flipH="1">
          <a:off x="2308223" y="7664450"/>
          <a:ext cx="12731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5</xdr:col>
      <xdr:colOff>1285875</xdr:colOff>
      <xdr:row>34</xdr:row>
      <xdr:rowOff>158750</xdr:rowOff>
    </xdr:from>
    <xdr:to>
      <xdr:col>8</xdr:col>
      <xdr:colOff>144525</xdr:colOff>
      <xdr:row>36</xdr:row>
      <xdr:rowOff>139700</xdr:rowOff>
    </xdr:to>
    <xdr:sp macro="" textlink="">
      <xdr:nvSpPr>
        <xdr:cNvPr id="16" name="上矢印吹き出し 17">
          <a:extLst>
            <a:ext uri="{FF2B5EF4-FFF2-40B4-BE49-F238E27FC236}">
              <a16:creationId xmlns:a16="http://schemas.microsoft.com/office/drawing/2014/main" id="{08D1D578-B72B-4A37-A9F5-3C9E18EDFC73}"/>
            </a:ext>
          </a:extLst>
        </xdr:cNvPr>
        <xdr:cNvSpPr/>
      </xdr:nvSpPr>
      <xdr:spPr>
        <a:xfrm>
          <a:off x="4702175" y="70580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406400</xdr:colOff>
      <xdr:row>34</xdr:row>
      <xdr:rowOff>158750</xdr:rowOff>
    </xdr:from>
    <xdr:to>
      <xdr:col>5</xdr:col>
      <xdr:colOff>858900</xdr:colOff>
      <xdr:row>36</xdr:row>
      <xdr:rowOff>139700</xdr:rowOff>
    </xdr:to>
    <xdr:sp macro="" textlink="">
      <xdr:nvSpPr>
        <xdr:cNvPr id="17" name="上矢印吹き出し 18">
          <a:extLst>
            <a:ext uri="{FF2B5EF4-FFF2-40B4-BE49-F238E27FC236}">
              <a16:creationId xmlns:a16="http://schemas.microsoft.com/office/drawing/2014/main" id="{970E8A8E-976C-4D5C-85E6-612E2E457EB3}"/>
            </a:ext>
          </a:extLst>
        </xdr:cNvPr>
        <xdr:cNvSpPr/>
      </xdr:nvSpPr>
      <xdr:spPr>
        <a:xfrm>
          <a:off x="3000375" y="70580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712787</xdr:colOff>
      <xdr:row>27</xdr:row>
      <xdr:rowOff>34925</xdr:rowOff>
    </xdr:from>
    <xdr:to>
      <xdr:col>5</xdr:col>
      <xdr:colOff>1255712</xdr:colOff>
      <xdr:row>29</xdr:row>
      <xdr:rowOff>9525</xdr:rowOff>
    </xdr:to>
    <xdr:sp macro="" textlink="">
      <xdr:nvSpPr>
        <xdr:cNvPr id="18" name="テキスト ボックス 17">
          <a:extLst>
            <a:ext uri="{FF2B5EF4-FFF2-40B4-BE49-F238E27FC236}">
              <a16:creationId xmlns:a16="http://schemas.microsoft.com/office/drawing/2014/main" id="{07A2D4EE-3595-46C1-AFC5-1A707B937EEB}"/>
            </a:ext>
          </a:extLst>
        </xdr:cNvPr>
        <xdr:cNvSpPr txBox="1"/>
      </xdr:nvSpPr>
      <xdr:spPr>
        <a:xfrm>
          <a:off x="2478087" y="5664200"/>
          <a:ext cx="219710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R49"/>
  <sheetViews>
    <sheetView showGridLines="0" tabSelected="1" view="pageBreakPreview" zoomScaleNormal="100" zoomScaleSheetLayoutView="100" workbookViewId="0">
      <selection activeCell="D36" sqref="D36:L36"/>
    </sheetView>
  </sheetViews>
  <sheetFormatPr defaultColWidth="8.75" defaultRowHeight="14"/>
  <cols>
    <col min="1" max="1" width="5.25" style="2" customWidth="1"/>
    <col min="2" max="3" width="7.08203125" style="2" customWidth="1"/>
    <col min="4" max="12" width="5.75" style="2" customWidth="1"/>
    <col min="13" max="13" width="14" style="2" customWidth="1"/>
    <col min="14" max="14" width="8.75" style="3"/>
    <col min="15" max="15" width="8.75" style="3" hidden="1" customWidth="1"/>
    <col min="16" max="16" width="24.08203125" style="16" hidden="1" customWidth="1"/>
    <col min="17" max="18" width="8.75" style="2" hidden="1" customWidth="1"/>
    <col min="19" max="20" width="8.75" style="2" customWidth="1"/>
    <col min="21" max="16384" width="8.75" style="2"/>
  </cols>
  <sheetData>
    <row r="1" spans="1:16" ht="17.25" customHeight="1">
      <c r="A1" s="9" t="s">
        <v>9</v>
      </c>
      <c r="J1" s="162" t="s">
        <v>136</v>
      </c>
      <c r="P1" s="16" t="s">
        <v>14</v>
      </c>
    </row>
    <row r="2" spans="1:16" ht="17.5" customHeight="1">
      <c r="J2" s="192" t="s">
        <v>130</v>
      </c>
      <c r="K2" s="193"/>
      <c r="L2" s="161" t="s">
        <v>230</v>
      </c>
      <c r="M2" s="165"/>
      <c r="O2" s="3" t="s">
        <v>131</v>
      </c>
      <c r="P2" s="16">
        <f>M2</f>
        <v>0</v>
      </c>
    </row>
    <row r="3" spans="1:16" ht="27.75" customHeight="1">
      <c r="A3" s="163" t="s">
        <v>256</v>
      </c>
      <c r="K3" s="205"/>
      <c r="L3" s="206"/>
      <c r="M3" s="206"/>
    </row>
    <row r="4" spans="1:16" ht="45.75" customHeight="1">
      <c r="A4" s="196" t="s">
        <v>266</v>
      </c>
      <c r="B4" s="197"/>
      <c r="C4" s="197"/>
      <c r="D4" s="197"/>
      <c r="E4" s="197"/>
      <c r="F4" s="197"/>
      <c r="G4" s="197"/>
      <c r="H4" s="197"/>
      <c r="I4" s="197"/>
      <c r="J4" s="197"/>
      <c r="K4" s="197"/>
      <c r="L4" s="197"/>
      <c r="M4" s="197"/>
    </row>
    <row r="5" spans="1:16">
      <c r="A5" s="3"/>
      <c r="B5" s="3"/>
      <c r="C5" s="16"/>
      <c r="D5" s="3"/>
      <c r="E5" s="3"/>
      <c r="F5" s="3"/>
      <c r="G5" s="3"/>
      <c r="H5" s="3"/>
      <c r="I5" s="3"/>
      <c r="J5" s="3"/>
      <c r="K5" s="3"/>
      <c r="L5" s="3"/>
    </row>
    <row r="6" spans="1:16">
      <c r="A6" s="3"/>
      <c r="B6" s="3" t="s">
        <v>257</v>
      </c>
      <c r="C6" s="16"/>
      <c r="D6" s="3"/>
      <c r="E6" s="3"/>
      <c r="F6" s="3"/>
      <c r="G6" s="3"/>
      <c r="H6" s="3"/>
      <c r="I6" s="3"/>
      <c r="J6" s="3"/>
      <c r="K6" s="3"/>
      <c r="L6" s="3"/>
    </row>
    <row r="7" spans="1:16">
      <c r="A7" s="6"/>
      <c r="B7" s="199"/>
      <c r="C7" s="199"/>
      <c r="D7" s="199"/>
      <c r="E7" s="199"/>
      <c r="F7" s="127"/>
      <c r="G7" s="127"/>
      <c r="H7" s="6"/>
      <c r="I7" s="6"/>
      <c r="J7" s="6"/>
      <c r="K7" s="6"/>
      <c r="L7" s="6"/>
      <c r="M7" s="6"/>
      <c r="O7" s="3" t="s">
        <v>63</v>
      </c>
      <c r="P7" s="18">
        <f>B7</f>
        <v>0</v>
      </c>
    </row>
    <row r="8" spans="1:16" ht="15.75" customHeight="1">
      <c r="A8" s="17"/>
      <c r="B8" s="6"/>
      <c r="C8" s="6"/>
      <c r="D8" s="6"/>
      <c r="E8" s="6"/>
      <c r="F8" s="129"/>
      <c r="G8" s="5" t="s">
        <v>267</v>
      </c>
      <c r="H8" s="208"/>
      <c r="I8" s="208"/>
      <c r="J8" s="208"/>
      <c r="K8" s="208"/>
      <c r="L8" s="208"/>
      <c r="M8" s="208"/>
      <c r="O8" s="3" t="s">
        <v>64</v>
      </c>
      <c r="P8" s="16" t="str">
        <f>DBCS(H9)</f>
        <v/>
      </c>
    </row>
    <row r="9" spans="1:16" ht="15.75" customHeight="1">
      <c r="A9" s="17"/>
      <c r="B9" s="6"/>
      <c r="C9" s="6"/>
      <c r="D9" s="6"/>
      <c r="E9" s="6"/>
      <c r="F9" s="129"/>
      <c r="G9" s="5" t="s">
        <v>15</v>
      </c>
      <c r="H9" s="208"/>
      <c r="I9" s="208"/>
      <c r="J9" s="208"/>
      <c r="K9" s="208"/>
      <c r="L9" s="208"/>
      <c r="M9" s="208"/>
      <c r="O9" s="3" t="s">
        <v>65</v>
      </c>
      <c r="P9" s="16" t="str">
        <f>ASC(I10&amp;K10)</f>
        <v/>
      </c>
    </row>
    <row r="10" spans="1:16" ht="15.75" customHeight="1">
      <c r="A10" s="17"/>
      <c r="B10" s="6"/>
      <c r="C10" s="6"/>
      <c r="D10" s="6"/>
      <c r="E10" s="6"/>
      <c r="F10" s="129"/>
      <c r="G10" s="5"/>
      <c r="H10" s="3" t="s">
        <v>18</v>
      </c>
      <c r="I10" s="164"/>
      <c r="J10" s="3" t="s">
        <v>19</v>
      </c>
      <c r="K10" s="164"/>
      <c r="L10" s="3"/>
      <c r="O10" s="3" t="s">
        <v>66</v>
      </c>
      <c r="P10" s="16" t="str">
        <f>DBCS(H11)</f>
        <v/>
      </c>
    </row>
    <row r="11" spans="1:16" ht="15.75" customHeight="1">
      <c r="A11" s="17"/>
      <c r="B11" s="6"/>
      <c r="C11" s="6"/>
      <c r="D11" s="6"/>
      <c r="E11" s="6"/>
      <c r="F11" s="129"/>
      <c r="G11" s="5" t="s">
        <v>16</v>
      </c>
      <c r="H11" s="208"/>
      <c r="I11" s="208"/>
      <c r="J11" s="208"/>
      <c r="K11" s="208"/>
      <c r="L11" s="208"/>
      <c r="M11" s="208"/>
      <c r="O11" s="3" t="s">
        <v>67</v>
      </c>
      <c r="P11" s="16">
        <f>H12</f>
        <v>0</v>
      </c>
    </row>
    <row r="12" spans="1:16" ht="15.75" customHeight="1">
      <c r="A12" s="17"/>
      <c r="B12" s="6"/>
      <c r="C12" s="6"/>
      <c r="D12" s="6"/>
      <c r="E12" s="6"/>
      <c r="F12" s="129"/>
      <c r="G12" s="5" t="s">
        <v>17</v>
      </c>
      <c r="H12" s="209"/>
      <c r="I12" s="209"/>
      <c r="J12" s="3" t="s">
        <v>80</v>
      </c>
      <c r="K12" s="210"/>
      <c r="L12" s="210"/>
      <c r="M12" s="210"/>
      <c r="O12" s="3" t="s">
        <v>68</v>
      </c>
      <c r="P12" s="16">
        <f>K12</f>
        <v>0</v>
      </c>
    </row>
    <row r="13" spans="1:16">
      <c r="A13" s="17"/>
      <c r="B13" s="17"/>
      <c r="C13" s="17"/>
      <c r="D13" s="17"/>
      <c r="E13" s="17"/>
      <c r="F13" s="17"/>
      <c r="G13" s="6"/>
      <c r="H13" s="17"/>
      <c r="I13" s="17"/>
      <c r="J13" s="17"/>
      <c r="K13" s="17"/>
      <c r="L13" s="17"/>
      <c r="M13" s="6"/>
      <c r="O13" s="3" t="s">
        <v>71</v>
      </c>
      <c r="P13" s="16">
        <f>D15</f>
        <v>0</v>
      </c>
    </row>
    <row r="14" spans="1:16" ht="34.5" customHeight="1">
      <c r="A14" s="198" t="s">
        <v>231</v>
      </c>
      <c r="B14" s="207"/>
      <c r="C14" s="207"/>
      <c r="D14" s="207"/>
      <c r="E14" s="207"/>
      <c r="F14" s="207"/>
      <c r="G14" s="207"/>
      <c r="H14" s="207"/>
      <c r="I14" s="207"/>
      <c r="J14" s="207"/>
      <c r="K14" s="207"/>
      <c r="L14" s="207"/>
      <c r="M14" s="207"/>
      <c r="O14" s="3" t="s">
        <v>72</v>
      </c>
      <c r="P14" s="16">
        <f>K15</f>
        <v>0</v>
      </c>
    </row>
    <row r="15" spans="1:16" ht="20.149999999999999" customHeight="1">
      <c r="A15" s="200" t="s">
        <v>11</v>
      </c>
      <c r="B15" s="201"/>
      <c r="C15" s="201"/>
      <c r="D15" s="211"/>
      <c r="E15" s="203"/>
      <c r="F15" s="203"/>
      <c r="G15" s="204"/>
      <c r="H15" s="212" t="s">
        <v>69</v>
      </c>
      <c r="I15" s="213"/>
      <c r="J15" s="214"/>
      <c r="K15" s="211"/>
      <c r="L15" s="203"/>
      <c r="M15" s="204"/>
      <c r="O15" s="3" t="s">
        <v>73</v>
      </c>
      <c r="P15" s="16">
        <f>D16</f>
        <v>0</v>
      </c>
    </row>
    <row r="16" spans="1:16" ht="20.149999999999999" customHeight="1">
      <c r="A16" s="200" t="s">
        <v>12</v>
      </c>
      <c r="B16" s="201"/>
      <c r="C16" s="201"/>
      <c r="D16" s="211"/>
      <c r="E16" s="203"/>
      <c r="F16" s="203"/>
      <c r="G16" s="204"/>
      <c r="H16" s="212" t="s">
        <v>70</v>
      </c>
      <c r="I16" s="213"/>
      <c r="J16" s="214"/>
      <c r="K16" s="211"/>
      <c r="L16" s="203"/>
      <c r="M16" s="204"/>
      <c r="O16" s="3" t="s">
        <v>74</v>
      </c>
      <c r="P16" s="16">
        <f>K16</f>
        <v>0</v>
      </c>
    </row>
    <row r="17" spans="1:17" ht="20.149999999999999" customHeight="1">
      <c r="A17" s="200" t="s">
        <v>13</v>
      </c>
      <c r="B17" s="201"/>
      <c r="C17" s="201"/>
      <c r="D17" s="202"/>
      <c r="E17" s="203"/>
      <c r="F17" s="203"/>
      <c r="G17" s="203"/>
      <c r="H17" s="203"/>
      <c r="I17" s="203"/>
      <c r="J17" s="203"/>
      <c r="K17" s="203"/>
      <c r="L17" s="203"/>
      <c r="M17" s="204"/>
      <c r="O17" s="3" t="s">
        <v>75</v>
      </c>
      <c r="P17" s="16">
        <f>D17</f>
        <v>0</v>
      </c>
    </row>
    <row r="18" spans="1:17" ht="13.5" customHeight="1"/>
    <row r="19" spans="1:17" ht="13.5" customHeight="1"/>
    <row r="20" spans="1:17" ht="20.25" customHeight="1">
      <c r="A20" s="166" t="s">
        <v>269</v>
      </c>
      <c r="B20" s="198"/>
      <c r="C20" s="198"/>
      <c r="D20" s="198"/>
      <c r="E20" s="198"/>
      <c r="F20" s="198"/>
      <c r="G20" s="198"/>
      <c r="H20" s="198"/>
      <c r="I20" s="198"/>
      <c r="J20" s="198"/>
      <c r="K20" s="198"/>
      <c r="L20" s="198"/>
      <c r="M20" s="198"/>
    </row>
    <row r="21" spans="1:17" ht="8.25" customHeight="1">
      <c r="A21" s="10"/>
      <c r="D21" s="11"/>
      <c r="E21" s="11"/>
      <c r="F21" s="11"/>
      <c r="G21" s="11"/>
      <c r="H21" s="11"/>
      <c r="I21" s="11"/>
      <c r="J21" s="11"/>
      <c r="K21" s="11"/>
      <c r="L21" s="11"/>
      <c r="Q21" s="124" t="s">
        <v>223</v>
      </c>
    </row>
    <row r="22" spans="1:17" ht="25.15" customHeight="1">
      <c r="C22" s="215" t="s">
        <v>5</v>
      </c>
      <c r="D22" s="215"/>
      <c r="E22" s="216">
        <f>'申請・実績一覧 '!L55</f>
        <v>0</v>
      </c>
      <c r="F22" s="217"/>
      <c r="G22" s="217"/>
      <c r="H22" s="218"/>
      <c r="I22" s="7" t="s">
        <v>0</v>
      </c>
      <c r="J22" s="2" t="s">
        <v>7</v>
      </c>
      <c r="O22" s="3" t="s">
        <v>109</v>
      </c>
      <c r="P22" s="19">
        <f>E22</f>
        <v>0</v>
      </c>
      <c r="Q22" s="124" t="s">
        <v>224</v>
      </c>
    </row>
    <row r="23" spans="1:17">
      <c r="Q23" s="124" t="s">
        <v>225</v>
      </c>
    </row>
    <row r="24" spans="1:17" ht="45.75" customHeight="1">
      <c r="A24" s="198" t="s">
        <v>259</v>
      </c>
      <c r="B24" s="207"/>
      <c r="C24" s="207"/>
      <c r="D24" s="207"/>
      <c r="E24" s="207"/>
      <c r="F24" s="207"/>
      <c r="G24" s="207"/>
      <c r="H24" s="207"/>
      <c r="I24" s="207"/>
      <c r="J24" s="207"/>
      <c r="K24" s="207"/>
      <c r="L24" s="207"/>
      <c r="M24" s="207"/>
    </row>
    <row r="25" spans="1:17" ht="24.75" customHeight="1">
      <c r="B25" s="219" t="s">
        <v>8</v>
      </c>
      <c r="C25" s="220"/>
      <c r="D25" s="148"/>
      <c r="F25" s="8"/>
      <c r="G25" s="219" t="s">
        <v>205</v>
      </c>
      <c r="H25" s="227"/>
      <c r="I25" s="227"/>
      <c r="J25" s="227"/>
      <c r="K25" s="220"/>
      <c r="L25" s="148"/>
      <c r="O25" s="3" t="s">
        <v>110</v>
      </c>
      <c r="P25" s="16">
        <f>D25</f>
        <v>0</v>
      </c>
    </row>
    <row r="26" spans="1:17" ht="5.5" customHeight="1"/>
    <row r="27" spans="1:17" ht="5.5" customHeight="1"/>
    <row r="28" spans="1:17" ht="5.5" customHeight="1"/>
    <row r="29" spans="1:17" ht="5.5" customHeight="1"/>
    <row r="30" spans="1:17" ht="17.5" customHeight="1">
      <c r="A30" s="2" t="s">
        <v>232</v>
      </c>
      <c r="O30" s="3" t="s">
        <v>119</v>
      </c>
      <c r="P30" s="16">
        <f>D32</f>
        <v>0</v>
      </c>
    </row>
    <row r="31" spans="1:17" ht="18.75" customHeight="1">
      <c r="A31" s="2" t="s">
        <v>264</v>
      </c>
      <c r="O31" s="3" t="s">
        <v>111</v>
      </c>
      <c r="P31" s="16" t="str">
        <f>I32&amp;J32&amp;K32&amp;L32</f>
        <v/>
      </c>
      <c r="Q31" s="2" t="s">
        <v>229</v>
      </c>
    </row>
    <row r="32" spans="1:17" ht="25.15" customHeight="1">
      <c r="B32" s="221" t="s">
        <v>1</v>
      </c>
      <c r="C32" s="222"/>
      <c r="D32" s="223"/>
      <c r="E32" s="224"/>
      <c r="F32" s="224"/>
      <c r="G32" s="225" t="s">
        <v>2</v>
      </c>
      <c r="H32" s="226"/>
      <c r="I32" s="148"/>
      <c r="J32" s="148"/>
      <c r="K32" s="148"/>
      <c r="L32" s="148"/>
      <c r="O32" s="3" t="s">
        <v>112</v>
      </c>
      <c r="P32" s="16">
        <f>D33</f>
        <v>0</v>
      </c>
    </row>
    <row r="33" spans="1:18" ht="25.15" customHeight="1">
      <c r="B33" s="182" t="s">
        <v>3</v>
      </c>
      <c r="C33" s="183"/>
      <c r="D33" s="186"/>
      <c r="E33" s="187"/>
      <c r="F33" s="187"/>
      <c r="G33" s="182" t="s">
        <v>4</v>
      </c>
      <c r="H33" s="183"/>
      <c r="I33" s="148"/>
      <c r="J33" s="148"/>
      <c r="K33" s="148"/>
      <c r="O33" s="3" t="s">
        <v>113</v>
      </c>
      <c r="P33" s="16" t="str">
        <f>I33&amp;J33&amp;K33</f>
        <v/>
      </c>
    </row>
    <row r="34" spans="1:18" ht="25.15" customHeight="1">
      <c r="B34" s="188" t="s">
        <v>6</v>
      </c>
      <c r="C34" s="189"/>
      <c r="D34" s="149"/>
      <c r="E34" s="6" t="s">
        <v>226</v>
      </c>
      <c r="O34" s="3" t="s">
        <v>114</v>
      </c>
      <c r="P34" s="16">
        <f>D34</f>
        <v>0</v>
      </c>
    </row>
    <row r="35" spans="1:18" ht="25.15" customHeight="1">
      <c r="B35" s="190" t="s">
        <v>227</v>
      </c>
      <c r="C35" s="191"/>
      <c r="D35" s="150"/>
      <c r="E35" s="150"/>
      <c r="F35" s="150"/>
      <c r="G35" s="150"/>
      <c r="H35" s="150"/>
      <c r="I35" s="150"/>
      <c r="J35" s="150"/>
      <c r="K35" s="125"/>
      <c r="O35" s="3" t="s">
        <v>115</v>
      </c>
      <c r="P35" s="16" t="str">
        <f>D35&amp;E35&amp;F35&amp;G35&amp;H35&amp;I35&amp;J35&amp;K35</f>
        <v/>
      </c>
      <c r="Q35" s="2" t="s">
        <v>222</v>
      </c>
      <c r="R35" s="2">
        <f>LEN(P35)</f>
        <v>0</v>
      </c>
    </row>
    <row r="36" spans="1:18" ht="24.75" customHeight="1">
      <c r="B36" s="172" t="s">
        <v>265</v>
      </c>
      <c r="C36" s="173"/>
      <c r="D36" s="174"/>
      <c r="E36" s="175"/>
      <c r="F36" s="175"/>
      <c r="G36" s="175"/>
      <c r="H36" s="175"/>
      <c r="I36" s="175"/>
      <c r="J36" s="175"/>
      <c r="K36" s="175"/>
      <c r="L36" s="176"/>
      <c r="O36" s="3" t="s">
        <v>116</v>
      </c>
      <c r="P36" s="16" t="str">
        <f>DBCS(D36)</f>
        <v/>
      </c>
    </row>
    <row r="37" spans="1:18" ht="24.75" customHeight="1">
      <c r="B37" s="170" t="s">
        <v>10</v>
      </c>
      <c r="C37" s="171"/>
      <c r="D37" s="167"/>
      <c r="E37" s="168"/>
      <c r="F37" s="168"/>
      <c r="G37" s="168"/>
      <c r="H37" s="168"/>
      <c r="I37" s="168"/>
      <c r="J37" s="168"/>
      <c r="K37" s="168"/>
      <c r="L37" s="169"/>
      <c r="O37" s="3" t="s">
        <v>117</v>
      </c>
      <c r="P37" s="16">
        <f>D37</f>
        <v>0</v>
      </c>
    </row>
    <row r="38" spans="1:18" ht="33.5" customHeight="1">
      <c r="B38" s="184" t="s">
        <v>233</v>
      </c>
      <c r="C38" s="185"/>
      <c r="D38" s="151"/>
      <c r="E38" s="194" t="s">
        <v>132</v>
      </c>
      <c r="F38" s="195"/>
      <c r="G38" s="195"/>
      <c r="H38" s="195"/>
      <c r="I38" s="195"/>
      <c r="J38" s="195"/>
      <c r="K38" s="195"/>
      <c r="L38" s="195"/>
      <c r="M38" s="130"/>
      <c r="O38" s="3" t="s">
        <v>118</v>
      </c>
      <c r="P38" s="16">
        <f>D38</f>
        <v>0</v>
      </c>
    </row>
    <row r="39" spans="1:18" ht="30" customHeight="1">
      <c r="B39" s="177" t="s">
        <v>268</v>
      </c>
      <c r="C39" s="178"/>
      <c r="D39" s="179" t="s">
        <v>276</v>
      </c>
      <c r="E39" s="180"/>
      <c r="F39" s="180"/>
      <c r="G39" s="180"/>
      <c r="H39" s="180"/>
      <c r="I39" s="180"/>
      <c r="J39" s="180"/>
      <c r="K39" s="180"/>
      <c r="L39" s="181"/>
      <c r="O39" s="3">
        <f>COUNTIF(D37,"*"&amp;H12&amp;"*")+COUNTIF(D37,"*"&amp;K12&amp;"*")</f>
        <v>0</v>
      </c>
      <c r="P39" s="16" t="s">
        <v>133</v>
      </c>
    </row>
    <row r="40" spans="1:18" ht="30" customHeight="1">
      <c r="B40" s="166" t="s">
        <v>258</v>
      </c>
      <c r="C40" s="166"/>
      <c r="D40" s="166"/>
      <c r="E40" s="166"/>
      <c r="F40" s="166"/>
      <c r="G40" s="166"/>
      <c r="H40" s="166"/>
      <c r="I40" s="166"/>
      <c r="J40" s="166"/>
      <c r="K40" s="166"/>
      <c r="L40" s="166"/>
      <c r="M40" s="166"/>
      <c r="O40" s="3">
        <f>COUNTIF(D37,"*"&amp;H12&amp;"*")+COUNTIF(D37,"*"&amp;K12&amp;"*")</f>
        <v>0</v>
      </c>
      <c r="P40" s="16" t="s">
        <v>133</v>
      </c>
    </row>
    <row r="41" spans="1:18" ht="24" customHeight="1">
      <c r="B41" s="1"/>
    </row>
    <row r="43" spans="1:18" ht="30" customHeight="1">
      <c r="A43" s="6" t="s">
        <v>234</v>
      </c>
    </row>
    <row r="44" spans="1:18" ht="16.5" customHeight="1">
      <c r="A44" s="128"/>
      <c r="B44" s="14"/>
      <c r="C44" s="14"/>
      <c r="D44" s="14"/>
      <c r="E44" s="14"/>
      <c r="F44" s="14"/>
      <c r="G44" s="14"/>
      <c r="H44" s="14"/>
      <c r="I44" s="14"/>
      <c r="J44" s="14"/>
      <c r="K44" s="14"/>
      <c r="L44" s="14"/>
      <c r="M44" s="12"/>
    </row>
    <row r="45" spans="1:18" ht="30" customHeight="1">
      <c r="A45" s="5"/>
      <c r="B45" s="14"/>
      <c r="C45" s="14"/>
      <c r="D45" s="14"/>
      <c r="E45" s="14"/>
      <c r="F45" s="14"/>
      <c r="G45" s="14"/>
      <c r="H45" s="14"/>
      <c r="I45" s="14"/>
      <c r="J45" s="14"/>
      <c r="K45" s="14"/>
      <c r="L45" s="14"/>
      <c r="M45" s="15"/>
    </row>
    <row r="46" spans="1:18" ht="30" customHeight="1">
      <c r="A46" s="4"/>
      <c r="B46" s="14"/>
      <c r="C46" s="14"/>
      <c r="D46" s="14"/>
      <c r="E46" s="14"/>
      <c r="F46" s="14"/>
      <c r="G46" s="14"/>
      <c r="H46" s="14"/>
      <c r="I46" s="14"/>
      <c r="J46" s="14"/>
      <c r="K46" s="14"/>
      <c r="L46" s="14"/>
      <c r="M46" s="12"/>
    </row>
    <row r="47" spans="1:18" ht="30" customHeight="1">
      <c r="A47" s="5"/>
      <c r="B47" s="14"/>
      <c r="C47" s="14"/>
      <c r="D47" s="14"/>
      <c r="E47" s="14"/>
      <c r="F47" s="14"/>
      <c r="G47" s="14"/>
      <c r="H47" s="14"/>
      <c r="I47" s="14"/>
      <c r="J47" s="14"/>
      <c r="K47" s="14"/>
      <c r="L47" s="14"/>
      <c r="M47" s="12"/>
    </row>
    <row r="48" spans="1:18" ht="30" customHeight="1">
      <c r="A48" s="5"/>
      <c r="B48" s="14"/>
      <c r="C48" s="14"/>
      <c r="D48" s="14"/>
      <c r="E48" s="14"/>
      <c r="F48" s="14"/>
      <c r="G48" s="14"/>
      <c r="H48" s="14"/>
      <c r="I48" s="14"/>
      <c r="J48" s="14"/>
      <c r="K48" s="14"/>
      <c r="L48" s="14"/>
      <c r="M48" s="15"/>
    </row>
    <row r="49" spans="1:13" ht="30" customHeight="1">
      <c r="A49" s="4"/>
      <c r="B49" s="13"/>
      <c r="C49" s="13"/>
      <c r="D49" s="13"/>
      <c r="E49" s="13"/>
      <c r="F49" s="13"/>
      <c r="G49" s="13"/>
      <c r="H49" s="13"/>
      <c r="I49" s="13"/>
      <c r="J49" s="13"/>
      <c r="K49" s="13"/>
      <c r="L49" s="13"/>
      <c r="M49" s="12"/>
    </row>
  </sheetData>
  <mergeCells count="43">
    <mergeCell ref="C22:D22"/>
    <mergeCell ref="E22:H22"/>
    <mergeCell ref="B25:C25"/>
    <mergeCell ref="B32:C32"/>
    <mergeCell ref="D32:F32"/>
    <mergeCell ref="G32:H32"/>
    <mergeCell ref="G25:K25"/>
    <mergeCell ref="K12:M12"/>
    <mergeCell ref="D15:G15"/>
    <mergeCell ref="H15:J15"/>
    <mergeCell ref="K15:M15"/>
    <mergeCell ref="D16:G16"/>
    <mergeCell ref="H16:J16"/>
    <mergeCell ref="K16:M16"/>
    <mergeCell ref="J2:K2"/>
    <mergeCell ref="E38:L38"/>
    <mergeCell ref="A4:M4"/>
    <mergeCell ref="A20:M20"/>
    <mergeCell ref="B7:E7"/>
    <mergeCell ref="A17:C17"/>
    <mergeCell ref="D17:M17"/>
    <mergeCell ref="K3:M3"/>
    <mergeCell ref="A14:M14"/>
    <mergeCell ref="A15:C15"/>
    <mergeCell ref="A16:C16"/>
    <mergeCell ref="H8:M8"/>
    <mergeCell ref="H9:M9"/>
    <mergeCell ref="H11:M11"/>
    <mergeCell ref="H12:I12"/>
    <mergeCell ref="A24:M24"/>
    <mergeCell ref="B33:C33"/>
    <mergeCell ref="B38:C38"/>
    <mergeCell ref="D33:F33"/>
    <mergeCell ref="G33:H33"/>
    <mergeCell ref="B34:C34"/>
    <mergeCell ref="B35:C35"/>
    <mergeCell ref="B40:M40"/>
    <mergeCell ref="D37:L37"/>
    <mergeCell ref="B37:C37"/>
    <mergeCell ref="B36:C36"/>
    <mergeCell ref="D36:L36"/>
    <mergeCell ref="B39:C39"/>
    <mergeCell ref="D39:L39"/>
  </mergeCells>
  <phoneticPr fontId="2"/>
  <dataValidations count="7">
    <dataValidation imeMode="halfKatakana" allowBlank="1" showInputMessage="1" showErrorMessage="1" sqref="D36:L36" xr:uid="{00000000-0002-0000-0000-000000000000}"/>
    <dataValidation imeMode="fullKatakana" allowBlank="1" showInputMessage="1" showErrorMessage="1" sqref="H8:M8" xr:uid="{00000000-0002-0000-0000-000001000000}"/>
    <dataValidation imeMode="halfAlpha" allowBlank="1" showInputMessage="1" showErrorMessage="1" sqref="I10" xr:uid="{00000000-0002-0000-0000-000002000000}"/>
    <dataValidation imeMode="fullAlpha" allowBlank="1" showInputMessage="1" showErrorMessage="1" sqref="K10" xr:uid="{00000000-0002-0000-0000-000003000000}"/>
    <dataValidation type="list" allowBlank="1" showInputMessage="1" showErrorMessage="1" sqref="D38" xr:uid="{00000000-0002-0000-0000-000004000000}">
      <formula1>"有,無"</formula1>
    </dataValidation>
    <dataValidation type="list" allowBlank="1" showInputMessage="1" showErrorMessage="1" sqref="D25 L25" xr:uid="{00000000-0002-0000-0000-000005000000}">
      <formula1>"○"</formula1>
    </dataValidation>
    <dataValidation type="list" allowBlank="1" showInputMessage="1" showErrorMessage="1" sqref="D34" xr:uid="{00000000-0002-0000-0000-000006000000}">
      <formula1>$Q$21:$Q$23</formula1>
    </dataValidation>
  </dataValidations>
  <printOptions horizontalCentered="1"/>
  <pageMargins left="0.39370078740157483" right="0.39370078740157483" top="0.39370078740157483" bottom="0.39370078740157483" header="0.31496062992125984" footer="0.31496062992125984"/>
  <pageSetup paperSize="9" scale="99" orientation="portrait" r:id="rId1"/>
  <rowBreaks count="1" manualBreakCount="1">
    <brk id="4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R70"/>
  <sheetViews>
    <sheetView view="pageBreakPreview" zoomScale="80" zoomScaleNormal="140" zoomScaleSheetLayoutView="80" workbookViewId="0">
      <pane xSplit="2" ySplit="4" topLeftCell="C5" activePane="bottomRight" state="frozen"/>
      <selection pane="topRight" activeCell="C1" sqref="C1"/>
      <selection pane="bottomLeft" activeCell="A5" sqref="A5"/>
      <selection pane="bottomRight" activeCell="J10" sqref="J10"/>
    </sheetView>
  </sheetViews>
  <sheetFormatPr defaultColWidth="2.08203125" defaultRowHeight="13"/>
  <cols>
    <col min="1" max="1" width="2.08203125" style="20"/>
    <col min="2" max="2" width="3.33203125" style="20" customWidth="1"/>
    <col min="3" max="3" width="12.5" style="20" customWidth="1"/>
    <col min="4" max="4" width="27.75" style="20" customWidth="1"/>
    <col min="5" max="5" width="12.33203125" style="32" customWidth="1"/>
    <col min="6" max="6" width="27.75" style="20" customWidth="1"/>
    <col min="7" max="7" width="11.33203125" style="20" customWidth="1"/>
    <col min="8" max="8" width="30.83203125" style="20" customWidth="1"/>
    <col min="9" max="9" width="18.58203125" style="20" customWidth="1"/>
    <col min="10" max="10" width="14.33203125" style="20" customWidth="1"/>
    <col min="11" max="11" width="15" style="20" customWidth="1"/>
    <col min="12" max="12" width="14.33203125" style="20" customWidth="1"/>
    <col min="13" max="13" width="15.5" style="20" customWidth="1"/>
    <col min="14" max="14" width="36.83203125" style="20" customWidth="1"/>
    <col min="15" max="15" width="2.25" style="20" customWidth="1"/>
    <col min="16" max="16" width="2.08203125" style="20"/>
    <col min="17" max="17" width="8.75" style="20" hidden="1" customWidth="1"/>
    <col min="18" max="18" width="15.75" style="20" hidden="1" customWidth="1"/>
    <col min="19" max="19" width="8.5" style="20" hidden="1" customWidth="1"/>
    <col min="20" max="20" width="18.75" style="20" hidden="1" customWidth="1"/>
    <col min="21" max="21" width="8.5" style="20" hidden="1" customWidth="1"/>
    <col min="22" max="22" width="48.5" style="20" hidden="1" customWidth="1"/>
    <col min="23" max="23" width="11.83203125" style="20" hidden="1" customWidth="1"/>
    <col min="24" max="24" width="48.5" style="20" hidden="1" customWidth="1"/>
    <col min="25" max="36" width="8.5" style="20" hidden="1" customWidth="1"/>
    <col min="37" max="37" width="24.08203125" style="20" hidden="1" customWidth="1"/>
    <col min="38" max="38" width="18.75" style="20" hidden="1" customWidth="1"/>
    <col min="39" max="40" width="5.33203125" style="32" hidden="1" customWidth="1"/>
    <col min="41" max="43" width="9.08203125" style="20" hidden="1" customWidth="1"/>
    <col min="44" max="44" width="27.25" style="20" hidden="1" customWidth="1"/>
    <col min="45" max="47" width="10.33203125" style="20" customWidth="1"/>
    <col min="48" max="107" width="2.08203125" style="20"/>
    <col min="108" max="108" width="2.08203125" style="20" customWidth="1"/>
    <col min="109" max="16384" width="2.08203125" style="20"/>
  </cols>
  <sheetData>
    <row r="1" spans="1:44" ht="14">
      <c r="A1" s="9" t="s">
        <v>206</v>
      </c>
      <c r="N1" s="22">
        <f>申請書兼請求書!H9</f>
        <v>0</v>
      </c>
    </row>
    <row r="2" spans="1:44" ht="6" customHeight="1"/>
    <row r="3" spans="1:44" ht="16.5" customHeight="1">
      <c r="B3" s="21"/>
      <c r="C3" s="20" t="s">
        <v>262</v>
      </c>
      <c r="N3" s="22" t="s">
        <v>20</v>
      </c>
      <c r="O3" s="22"/>
      <c r="Q3" s="50" t="s">
        <v>53</v>
      </c>
      <c r="R3" s="45"/>
      <c r="S3" s="50" t="s">
        <v>54</v>
      </c>
      <c r="T3" s="45"/>
      <c r="U3" s="50" t="s">
        <v>172</v>
      </c>
      <c r="V3" s="45"/>
      <c r="W3" s="50"/>
      <c r="X3" s="45"/>
      <c r="Y3" s="20" t="s">
        <v>171</v>
      </c>
      <c r="AD3" s="20" t="s">
        <v>57</v>
      </c>
      <c r="AG3" s="20" t="s">
        <v>58</v>
      </c>
      <c r="AJ3" s="50" t="s">
        <v>59</v>
      </c>
      <c r="AK3" s="45"/>
      <c r="AL3" s="50" t="s">
        <v>60</v>
      </c>
      <c r="AM3" s="43" t="s">
        <v>27</v>
      </c>
      <c r="AN3" s="43"/>
      <c r="AO3" s="44"/>
      <c r="AP3" s="44"/>
      <c r="AQ3" s="44"/>
      <c r="AR3" s="45"/>
    </row>
    <row r="4" spans="1:44" ht="45" customHeight="1">
      <c r="B4" s="152" t="s">
        <v>23</v>
      </c>
      <c r="C4" s="153" t="s">
        <v>137</v>
      </c>
      <c r="D4" s="153" t="s">
        <v>24</v>
      </c>
      <c r="E4" s="153" t="s">
        <v>261</v>
      </c>
      <c r="F4" s="153" t="s">
        <v>134</v>
      </c>
      <c r="G4" s="154" t="s">
        <v>44</v>
      </c>
      <c r="H4" s="154" t="s">
        <v>21</v>
      </c>
      <c r="I4" s="154" t="s">
        <v>26</v>
      </c>
      <c r="J4" s="153" t="s">
        <v>241</v>
      </c>
      <c r="K4" s="153" t="s">
        <v>270</v>
      </c>
      <c r="L4" s="153" t="s">
        <v>25</v>
      </c>
      <c r="M4" s="153" t="s">
        <v>51</v>
      </c>
      <c r="N4" s="154" t="s">
        <v>175</v>
      </c>
      <c r="O4" s="76"/>
      <c r="Q4" s="55">
        <v>10</v>
      </c>
      <c r="R4" s="51" t="s">
        <v>201</v>
      </c>
      <c r="S4" s="54" t="s">
        <v>55</v>
      </c>
      <c r="T4" s="51" t="s">
        <v>201</v>
      </c>
      <c r="U4" s="54"/>
      <c r="V4" s="51"/>
      <c r="W4" s="54"/>
      <c r="X4" s="51"/>
      <c r="Y4" s="53" t="str">
        <f>'DB（非表示）'!F5</f>
        <v>居宅介護事業所</v>
      </c>
      <c r="Z4" s="53" t="str">
        <f>'DB（非表示）'!F6</f>
        <v>重度訪問介護事業所</v>
      </c>
      <c r="AA4" s="53" t="str">
        <f>'DB（非表示）'!F7</f>
        <v>同行援護事業所</v>
      </c>
      <c r="AB4" s="53" t="str">
        <f>'DB（非表示）'!F8</f>
        <v>行動援護事業所</v>
      </c>
      <c r="AC4" s="53" t="s">
        <v>52</v>
      </c>
      <c r="AD4" s="53">
        <f>'DB（非表示）'!F11</f>
        <v>0</v>
      </c>
      <c r="AE4" s="53">
        <f>'DB（非表示）'!F12</f>
        <v>0</v>
      </c>
      <c r="AF4" s="53" t="s">
        <v>52</v>
      </c>
      <c r="AG4" s="53" t="str">
        <f>'DB（非表示）'!E10</f>
        <v>自立生活援助事業所</v>
      </c>
      <c r="AH4" s="53">
        <f>'DB（非表示）'!F15</f>
        <v>0</v>
      </c>
      <c r="AI4" s="53"/>
      <c r="AJ4" s="54"/>
      <c r="AK4" s="51"/>
      <c r="AL4" s="55" t="s">
        <v>47</v>
      </c>
      <c r="AM4" s="47" t="s">
        <v>28</v>
      </c>
      <c r="AN4" s="47" t="s">
        <v>48</v>
      </c>
      <c r="AO4" s="47" t="s">
        <v>37</v>
      </c>
      <c r="AP4" s="47" t="s">
        <v>38</v>
      </c>
      <c r="AQ4" s="47" t="s">
        <v>49</v>
      </c>
      <c r="AR4" s="51" t="s">
        <v>52</v>
      </c>
    </row>
    <row r="5" spans="1:44" ht="28.5" customHeight="1">
      <c r="B5" s="119">
        <v>1</v>
      </c>
      <c r="C5" s="143"/>
      <c r="D5" s="144"/>
      <c r="E5" s="145"/>
      <c r="F5" s="144"/>
      <c r="G5" s="146"/>
      <c r="H5" s="147"/>
      <c r="I5" s="146"/>
      <c r="J5" s="146"/>
      <c r="K5" s="146"/>
      <c r="L5" s="155" t="str">
        <f>IF(I5="","",VLOOKUP(I5,支援金額,2,FALSE))</f>
        <v/>
      </c>
      <c r="M5" s="116"/>
      <c r="N5" s="59" t="str">
        <f>R5&amp;T5&amp;V5&amp;X5&amp;AC5&amp;AF5&amp;AR5&amp;AK5</f>
        <v/>
      </c>
      <c r="O5" s="109"/>
      <c r="Q5" s="46" t="str">
        <f t="shared" ref="Q5:Q33" si="0">IF(C5="","",IF(LEN(C5)=$Q$4,0,1))</f>
        <v/>
      </c>
      <c r="R5" s="51" t="str">
        <f>IF(Q5=1,"✖事業所番号桁数誤り。要訂正。　","")</f>
        <v/>
      </c>
      <c r="S5" s="46" t="str">
        <f t="shared" ref="S5:S33" si="1">IF(F5="","",IF(COUNTIF(F5,"*"&amp;$S$4&amp;"*")=1,1,0))</f>
        <v/>
      </c>
      <c r="T5" s="51" t="str">
        <f>IF(S5=1,"✖熊本市所在施設対象外。要削除。　","")</f>
        <v/>
      </c>
      <c r="U5" s="85">
        <f>COUNTIF(C5:C54,C5)</f>
        <v>0</v>
      </c>
      <c r="V5" s="51" t="str">
        <f t="shared" ref="V5:V36" si="2">IF(U5&gt;1,"※同一事業所番号で複数申請あり。誓約事項チェックリストを確認し、対象となる場合は『専有の区画』欄を記載してください。","")</f>
        <v/>
      </c>
      <c r="W5" s="54">
        <f>COUNTIF($F$5:$F$54,F5)</f>
        <v>0</v>
      </c>
      <c r="X5" s="51" t="str">
        <f>IF(W5&gt;1,"※同一住所で複数申請あり。誓約事項チェックリストを確認し、対象となる場合は『専有の区画』欄を記載してください。","")</f>
        <v/>
      </c>
      <c r="Y5" s="47" t="str">
        <f>IF($H5="","",IF($H5=Y$4,1,0))</f>
        <v/>
      </c>
      <c r="Z5" s="47" t="str">
        <f t="shared" ref="Z5:AB20" si="3">IF($H5="","",IF($H5=Z$4,1,0))</f>
        <v/>
      </c>
      <c r="AA5" s="47" t="str">
        <f t="shared" si="3"/>
        <v/>
      </c>
      <c r="AB5" s="47" t="str">
        <f t="shared" si="3"/>
        <v/>
      </c>
      <c r="AC5" s="53" t="str">
        <f>IF(SUM(Y5:AB5)&gt;1,"※同一事業所で複数の申請がなされています。","")</f>
        <v/>
      </c>
      <c r="AD5" s="47" t="str">
        <f>IF($H5="","",IF($H5=AD$4,1,0))</f>
        <v/>
      </c>
      <c r="AE5" s="47" t="str">
        <f t="shared" ref="AD5:AH20" si="4">IF($H5="","",IF($H5=AE$4,1,0))</f>
        <v/>
      </c>
      <c r="AF5" s="47" t="str">
        <f>IF(AE5=1,"※福祉用具販売要確認。","")</f>
        <v/>
      </c>
      <c r="AG5" s="47" t="str">
        <f t="shared" si="4"/>
        <v/>
      </c>
      <c r="AH5" s="47" t="str">
        <f>IF($H5="","",IF($H5=AH$4,1,0))</f>
        <v/>
      </c>
      <c r="AI5" s="53" t="str">
        <f>IF(AH5=1,"※総合事業要確認。","")</f>
        <v/>
      </c>
      <c r="AJ5" s="55">
        <f t="shared" ref="AJ5:AJ55" si="5">IF(_xlfn.ISFORMULA(L5)=TRUE,0,1)</f>
        <v>0</v>
      </c>
      <c r="AK5" s="51" t="str">
        <f>IF(AJ5=1,"✖支援金額欄数式削除要確認。","")</f>
        <v/>
      </c>
      <c r="AL5" s="54" t="str">
        <f>IF(G5="","",G5&amp;"支援金区分")</f>
        <v/>
      </c>
      <c r="AM5" s="32" t="str">
        <f>IF(G5="","",LEFT(G5,1))</f>
        <v/>
      </c>
      <c r="AN5" s="32" t="str">
        <f>IF(AM5="","",IF(AM5="①",1,IF(AM5="②",2,IF(AM5="③",3,IF(AM5="④",4,NG)))))</f>
        <v/>
      </c>
      <c r="AO5" s="20" t="str">
        <f t="shared" ref="AO5:AO33" si="6">IF(I5="","",VLOOKUP(I5,支援金額,3,FALSE))</f>
        <v/>
      </c>
      <c r="AP5" s="20" t="str">
        <f t="shared" ref="AP5:AP33" si="7">IF(I5="","",VLOOKUP(I5,支援金額,4,FALSE))</f>
        <v/>
      </c>
      <c r="AQ5" s="20" t="str">
        <f>IF(AN5="","",IF(AN5&lt;3,IF(AND(J5&gt;=AO5,J5&lt;=AP5),0,1),""))</f>
        <v/>
      </c>
      <c r="AR5" s="49" t="str">
        <f t="shared" ref="AR5:AR8" si="8">IF(AND(AN5&lt;=1,AQ5=1),"✖入所定員不整合。要訂正。　",IF(AND(AN5=2,AQ5=1),"✖通所定員不整合。要訂正。　",""))</f>
        <v/>
      </c>
    </row>
    <row r="6" spans="1:44" ht="28.5" customHeight="1">
      <c r="B6" s="119">
        <v>2</v>
      </c>
      <c r="C6" s="143"/>
      <c r="D6" s="144"/>
      <c r="E6" s="145"/>
      <c r="F6" s="144"/>
      <c r="G6" s="146"/>
      <c r="H6" s="147"/>
      <c r="I6" s="146"/>
      <c r="J6" s="146"/>
      <c r="K6" s="146"/>
      <c r="L6" s="155" t="str">
        <f t="shared" ref="L6:L33" si="9">IF(I6="","",VLOOKUP(I6,支援金額,2,FALSE))</f>
        <v/>
      </c>
      <c r="M6" s="117"/>
      <c r="N6" s="59" t="str">
        <f t="shared" ref="N6:N38" si="10">R6&amp;T6&amp;V6&amp;X6&amp;AC6&amp;AF6&amp;AR6&amp;AK6</f>
        <v/>
      </c>
      <c r="O6" s="109"/>
      <c r="Q6" s="46" t="str">
        <f t="shared" si="0"/>
        <v/>
      </c>
      <c r="R6" s="51" t="str">
        <f t="shared" ref="R6:R33" si="11">IF(Q6=1,"✖事業所番号桁数誤り。要訂正。　","")</f>
        <v/>
      </c>
      <c r="S6" s="46" t="str">
        <f t="shared" si="1"/>
        <v/>
      </c>
      <c r="T6" s="51" t="str">
        <f t="shared" ref="T6:T33" si="12">IF(S6=1,"✖熊本市所在施設対象外。要削除。　","")</f>
        <v/>
      </c>
      <c r="U6" s="85">
        <f>COUNTIF(C5:C54,C6)</f>
        <v>0</v>
      </c>
      <c r="V6" s="51" t="str">
        <f t="shared" si="2"/>
        <v/>
      </c>
      <c r="W6" s="54">
        <f t="shared" ref="W6:W54" si="13">COUNTIF($F$5:$F$54,F6)</f>
        <v>0</v>
      </c>
      <c r="X6" s="51" t="str">
        <f>IF(W6&gt;1,"※同一住所で複数申請あり。誓約事項チェックリストを確認し、対象となる場合は『専有の区画』欄を記載してください。","")</f>
        <v/>
      </c>
      <c r="Y6" s="47" t="str">
        <f t="shared" ref="Y6:AB54" si="14">IF($H6="","",IF($H6=Y$4,1,0))</f>
        <v/>
      </c>
      <c r="Z6" s="47" t="str">
        <f t="shared" si="3"/>
        <v/>
      </c>
      <c r="AA6" s="47" t="str">
        <f t="shared" si="3"/>
        <v/>
      </c>
      <c r="AB6" s="47" t="str">
        <f t="shared" si="3"/>
        <v/>
      </c>
      <c r="AC6" s="53" t="str">
        <f t="shared" ref="AC6:AC33" si="15">IF(SUM(Y6:AB6)&gt;1,"※同一事業所で複数の申請がなされています。","")</f>
        <v/>
      </c>
      <c r="AD6" s="47" t="str">
        <f t="shared" si="4"/>
        <v/>
      </c>
      <c r="AE6" s="47" t="str">
        <f t="shared" si="4"/>
        <v/>
      </c>
      <c r="AF6" s="47" t="str">
        <f t="shared" ref="AF6:AF55" si="16">IF(AE6=1,"※福祉用具販売要確認。","")</f>
        <v/>
      </c>
      <c r="AG6" s="47" t="str">
        <f t="shared" si="4"/>
        <v/>
      </c>
      <c r="AH6" s="47" t="str">
        <f t="shared" si="4"/>
        <v/>
      </c>
      <c r="AI6" s="53" t="str">
        <f t="shared" ref="AI6:AI33" si="17">IF(AH6=1,"※総合事業要確認。","")</f>
        <v/>
      </c>
      <c r="AJ6" s="55">
        <f t="shared" si="5"/>
        <v>0</v>
      </c>
      <c r="AK6" s="51" t="str">
        <f t="shared" ref="AK6:AK33" si="18">IF(AJ6=1,"✖支援金額欄数式削除要確認。","")</f>
        <v/>
      </c>
      <c r="AL6" s="54" t="str">
        <f t="shared" ref="AL6:AL33" si="19">IF(G6="","",G6&amp;"支援金区分")</f>
        <v/>
      </c>
      <c r="AM6" s="32" t="str">
        <f t="shared" ref="AM6:AM33" si="20">IF(G6="","",LEFT(G6,1))</f>
        <v/>
      </c>
      <c r="AN6" s="32" t="str">
        <f>IF(AM6="","",IF(AM6="①",1,IF(AM6="②",2,IF(AM6="③",3,IF(AM6="④",4,NG)))))</f>
        <v/>
      </c>
      <c r="AO6" s="20" t="str">
        <f t="shared" si="6"/>
        <v/>
      </c>
      <c r="AP6" s="20" t="str">
        <f t="shared" si="7"/>
        <v/>
      </c>
      <c r="AQ6" s="20" t="str">
        <f>IF(AN6="","",IF(AN6&lt;3,IF(AND(J6&gt;=AO6,J6&lt;=AP6),0,1),""))</f>
        <v/>
      </c>
      <c r="AR6" s="49" t="str">
        <f t="shared" si="8"/>
        <v/>
      </c>
    </row>
    <row r="7" spans="1:44" ht="28.5" customHeight="1">
      <c r="B7" s="119">
        <v>3</v>
      </c>
      <c r="C7" s="143"/>
      <c r="D7" s="144"/>
      <c r="E7" s="145"/>
      <c r="F7" s="144"/>
      <c r="G7" s="146"/>
      <c r="H7" s="147"/>
      <c r="I7" s="146"/>
      <c r="J7" s="146"/>
      <c r="K7" s="146"/>
      <c r="L7" s="155" t="str">
        <f t="shared" si="9"/>
        <v/>
      </c>
      <c r="M7" s="117"/>
      <c r="N7" s="59" t="str">
        <f t="shared" si="10"/>
        <v/>
      </c>
      <c r="O7" s="109"/>
      <c r="Q7" s="46" t="str">
        <f t="shared" si="0"/>
        <v/>
      </c>
      <c r="R7" s="51" t="str">
        <f t="shared" si="11"/>
        <v/>
      </c>
      <c r="S7" s="46" t="str">
        <f t="shared" si="1"/>
        <v/>
      </c>
      <c r="T7" s="51" t="str">
        <f t="shared" si="12"/>
        <v/>
      </c>
      <c r="U7" s="85">
        <f>COUNTIF(C5:C54,C7)</f>
        <v>0</v>
      </c>
      <c r="V7" s="51" t="str">
        <f t="shared" si="2"/>
        <v/>
      </c>
      <c r="W7" s="54">
        <f t="shared" si="13"/>
        <v>0</v>
      </c>
      <c r="X7" s="51" t="str">
        <f t="shared" ref="X7:X54" si="21">IF(W7&gt;1,"※同一住所で複数申請あり。誓約事項チェックリストを確認し、対象となる場合は『専有の区画』欄を記載してください。","")</f>
        <v/>
      </c>
      <c r="Y7" s="47" t="str">
        <f t="shared" si="14"/>
        <v/>
      </c>
      <c r="Z7" s="47" t="str">
        <f t="shared" si="3"/>
        <v/>
      </c>
      <c r="AA7" s="47" t="str">
        <f t="shared" si="3"/>
        <v/>
      </c>
      <c r="AB7" s="47" t="str">
        <f t="shared" si="3"/>
        <v/>
      </c>
      <c r="AC7" s="53" t="str">
        <f>IF(SUM(Y7:AB7)&gt;1,"※同一事業所で複数の申請がなされています。","")</f>
        <v/>
      </c>
      <c r="AD7" s="47" t="str">
        <f t="shared" si="4"/>
        <v/>
      </c>
      <c r="AE7" s="47" t="str">
        <f t="shared" si="4"/>
        <v/>
      </c>
      <c r="AF7" s="47" t="str">
        <f t="shared" si="16"/>
        <v/>
      </c>
      <c r="AG7" s="47" t="str">
        <f t="shared" si="4"/>
        <v/>
      </c>
      <c r="AH7" s="47" t="str">
        <f t="shared" si="4"/>
        <v/>
      </c>
      <c r="AI7" s="53" t="str">
        <f t="shared" si="17"/>
        <v/>
      </c>
      <c r="AJ7" s="55">
        <f t="shared" si="5"/>
        <v>0</v>
      </c>
      <c r="AK7" s="51" t="str">
        <f t="shared" si="18"/>
        <v/>
      </c>
      <c r="AL7" s="54" t="str">
        <f t="shared" si="19"/>
        <v/>
      </c>
      <c r="AM7" s="32" t="str">
        <f t="shared" si="20"/>
        <v/>
      </c>
      <c r="AN7" s="32" t="str">
        <f>IF(AM7="","",IF(AM7="①",1,IF(AM7="②",2,IF(AM7="③",3,IF(AM7="④",4,NG)))))</f>
        <v/>
      </c>
      <c r="AO7" s="20" t="str">
        <f t="shared" si="6"/>
        <v/>
      </c>
      <c r="AP7" s="20" t="str">
        <f t="shared" si="7"/>
        <v/>
      </c>
      <c r="AQ7" s="20" t="str">
        <f>IF(AN7="","",IF(AN7&lt;3,IF(AND(J7&gt;=AO7,J7&lt;=AP7),0,1),""))</f>
        <v/>
      </c>
      <c r="AR7" s="49" t="str">
        <f t="shared" si="8"/>
        <v/>
      </c>
    </row>
    <row r="8" spans="1:44" ht="28.5" customHeight="1">
      <c r="B8" s="119">
        <v>4</v>
      </c>
      <c r="C8" s="143"/>
      <c r="D8" s="144"/>
      <c r="E8" s="145"/>
      <c r="F8" s="144"/>
      <c r="G8" s="146"/>
      <c r="H8" s="147"/>
      <c r="I8" s="146"/>
      <c r="J8" s="146"/>
      <c r="K8" s="146"/>
      <c r="L8" s="155" t="str">
        <f t="shared" si="9"/>
        <v/>
      </c>
      <c r="M8" s="117"/>
      <c r="N8" s="59" t="str">
        <f t="shared" si="10"/>
        <v/>
      </c>
      <c r="O8" s="109"/>
      <c r="Q8" s="46" t="str">
        <f t="shared" si="0"/>
        <v/>
      </c>
      <c r="R8" s="51" t="str">
        <f t="shared" si="11"/>
        <v/>
      </c>
      <c r="S8" s="46" t="str">
        <f t="shared" si="1"/>
        <v/>
      </c>
      <c r="T8" s="51" t="str">
        <f t="shared" si="12"/>
        <v/>
      </c>
      <c r="U8" s="85">
        <f>COUNTIF(C5:C54,C8)</f>
        <v>0</v>
      </c>
      <c r="V8" s="51" t="str">
        <f t="shared" si="2"/>
        <v/>
      </c>
      <c r="W8" s="54">
        <f t="shared" si="13"/>
        <v>0</v>
      </c>
      <c r="X8" s="51" t="str">
        <f t="shared" si="21"/>
        <v/>
      </c>
      <c r="Y8" s="47" t="str">
        <f t="shared" si="14"/>
        <v/>
      </c>
      <c r="Z8" s="47" t="str">
        <f t="shared" si="3"/>
        <v/>
      </c>
      <c r="AA8" s="47" t="str">
        <f t="shared" si="3"/>
        <v/>
      </c>
      <c r="AB8" s="47" t="str">
        <f t="shared" si="3"/>
        <v/>
      </c>
      <c r="AC8" s="53" t="str">
        <f t="shared" si="15"/>
        <v/>
      </c>
      <c r="AD8" s="47" t="str">
        <f t="shared" si="4"/>
        <v/>
      </c>
      <c r="AE8" s="47" t="str">
        <f t="shared" si="4"/>
        <v/>
      </c>
      <c r="AF8" s="47" t="str">
        <f t="shared" si="16"/>
        <v/>
      </c>
      <c r="AG8" s="47" t="str">
        <f t="shared" si="4"/>
        <v/>
      </c>
      <c r="AH8" s="47" t="str">
        <f t="shared" si="4"/>
        <v/>
      </c>
      <c r="AI8" s="53" t="str">
        <f t="shared" si="17"/>
        <v/>
      </c>
      <c r="AJ8" s="55">
        <f t="shared" si="5"/>
        <v>0</v>
      </c>
      <c r="AK8" s="51" t="str">
        <f t="shared" si="18"/>
        <v/>
      </c>
      <c r="AL8" s="54" t="str">
        <f t="shared" si="19"/>
        <v/>
      </c>
      <c r="AM8" s="32" t="str">
        <f t="shared" si="20"/>
        <v/>
      </c>
      <c r="AN8" s="32" t="str">
        <f>IF(AM8="","",IF(AM8="①",1,IF(AM8="②",2,IF(AM8="③",3,IF(AM8="④",4,NG)))))</f>
        <v/>
      </c>
      <c r="AO8" s="20" t="str">
        <f t="shared" si="6"/>
        <v/>
      </c>
      <c r="AP8" s="20" t="str">
        <f t="shared" si="7"/>
        <v/>
      </c>
      <c r="AQ8" s="20" t="str">
        <f t="shared" ref="AQ8:AQ33" si="22">IF(AN8="","",IF(AN8&lt;3,IF(AND(J8&gt;=AO8,J8&lt;=AP8),0,1),""))</f>
        <v/>
      </c>
      <c r="AR8" s="49" t="str">
        <f t="shared" si="8"/>
        <v/>
      </c>
    </row>
    <row r="9" spans="1:44" ht="28.5" customHeight="1">
      <c r="B9" s="119">
        <v>5</v>
      </c>
      <c r="C9" s="143"/>
      <c r="D9" s="144"/>
      <c r="E9" s="145"/>
      <c r="F9" s="144"/>
      <c r="G9" s="146"/>
      <c r="H9" s="147"/>
      <c r="I9" s="146"/>
      <c r="J9" s="146"/>
      <c r="K9" s="146"/>
      <c r="L9" s="155" t="str">
        <f t="shared" si="9"/>
        <v/>
      </c>
      <c r="M9" s="117"/>
      <c r="N9" s="59" t="str">
        <f t="shared" si="10"/>
        <v/>
      </c>
      <c r="O9" s="109"/>
      <c r="Q9" s="46" t="str">
        <f t="shared" si="0"/>
        <v/>
      </c>
      <c r="R9" s="51" t="str">
        <f t="shared" si="11"/>
        <v/>
      </c>
      <c r="S9" s="46" t="str">
        <f t="shared" si="1"/>
        <v/>
      </c>
      <c r="T9" s="51" t="str">
        <f t="shared" si="12"/>
        <v/>
      </c>
      <c r="U9" s="85">
        <f>COUNTIF(C5:C54,C9)</f>
        <v>0</v>
      </c>
      <c r="V9" s="51" t="str">
        <f t="shared" si="2"/>
        <v/>
      </c>
      <c r="W9" s="54">
        <f t="shared" si="13"/>
        <v>0</v>
      </c>
      <c r="X9" s="51" t="str">
        <f t="shared" si="21"/>
        <v/>
      </c>
      <c r="Y9" s="47" t="str">
        <f t="shared" si="14"/>
        <v/>
      </c>
      <c r="Z9" s="47" t="str">
        <f t="shared" si="3"/>
        <v/>
      </c>
      <c r="AA9" s="47" t="str">
        <f t="shared" si="3"/>
        <v/>
      </c>
      <c r="AB9" s="47" t="str">
        <f t="shared" si="3"/>
        <v/>
      </c>
      <c r="AC9" s="53" t="str">
        <f t="shared" si="15"/>
        <v/>
      </c>
      <c r="AD9" s="47" t="str">
        <f t="shared" si="4"/>
        <v/>
      </c>
      <c r="AE9" s="47" t="str">
        <f t="shared" si="4"/>
        <v/>
      </c>
      <c r="AF9" s="47" t="str">
        <f t="shared" si="16"/>
        <v/>
      </c>
      <c r="AG9" s="47" t="str">
        <f t="shared" si="4"/>
        <v/>
      </c>
      <c r="AH9" s="47" t="str">
        <f t="shared" si="4"/>
        <v/>
      </c>
      <c r="AI9" s="53" t="str">
        <f t="shared" si="17"/>
        <v/>
      </c>
      <c r="AJ9" s="55">
        <f t="shared" si="5"/>
        <v>0</v>
      </c>
      <c r="AK9" s="51" t="str">
        <f t="shared" si="18"/>
        <v/>
      </c>
      <c r="AL9" s="54" t="str">
        <f t="shared" si="19"/>
        <v/>
      </c>
      <c r="AM9" s="32" t="str">
        <f t="shared" si="20"/>
        <v/>
      </c>
      <c r="AN9" s="32" t="str">
        <f>IF(AM9="","",IF(AM9="①",1,IF(AM9="②",2,IF(AM9="③",3,IF(AM9="④",4,NG)))))</f>
        <v/>
      </c>
      <c r="AO9" s="20" t="str">
        <f t="shared" si="6"/>
        <v/>
      </c>
      <c r="AP9" s="20" t="str">
        <f t="shared" si="7"/>
        <v/>
      </c>
      <c r="AQ9" s="20" t="str">
        <f t="shared" si="22"/>
        <v/>
      </c>
      <c r="AR9" s="49" t="str">
        <f>IF(AND(AN9&lt;=1,AQ9=1),"✖入所定員不整合。要訂正。　",IF(AND(AN9=2,AQ9=1),"✖通所定員不整合。要訂正。　",""))</f>
        <v/>
      </c>
    </row>
    <row r="10" spans="1:44" ht="28.5" customHeight="1">
      <c r="B10" s="119">
        <v>6</v>
      </c>
      <c r="C10" s="143"/>
      <c r="D10" s="144"/>
      <c r="E10" s="145"/>
      <c r="F10" s="144"/>
      <c r="G10" s="146"/>
      <c r="H10" s="147"/>
      <c r="I10" s="146"/>
      <c r="J10" s="146"/>
      <c r="K10" s="146"/>
      <c r="L10" s="155" t="str">
        <f t="shared" si="9"/>
        <v/>
      </c>
      <c r="M10" s="117"/>
      <c r="N10" s="59" t="str">
        <f t="shared" si="10"/>
        <v/>
      </c>
      <c r="O10" s="109"/>
      <c r="Q10" s="46" t="str">
        <f t="shared" si="0"/>
        <v/>
      </c>
      <c r="R10" s="51" t="str">
        <f t="shared" si="11"/>
        <v/>
      </c>
      <c r="S10" s="46" t="str">
        <f t="shared" si="1"/>
        <v/>
      </c>
      <c r="T10" s="51" t="str">
        <f t="shared" si="12"/>
        <v/>
      </c>
      <c r="U10" s="85">
        <f>COUNTIF(C5:C54,C10)</f>
        <v>0</v>
      </c>
      <c r="V10" s="51" t="str">
        <f t="shared" si="2"/>
        <v/>
      </c>
      <c r="W10" s="54">
        <f t="shared" si="13"/>
        <v>0</v>
      </c>
      <c r="X10" s="51" t="str">
        <f t="shared" si="21"/>
        <v/>
      </c>
      <c r="Y10" s="47" t="str">
        <f t="shared" si="14"/>
        <v/>
      </c>
      <c r="Z10" s="47" t="str">
        <f t="shared" si="3"/>
        <v/>
      </c>
      <c r="AA10" s="47" t="str">
        <f t="shared" si="3"/>
        <v/>
      </c>
      <c r="AB10" s="47" t="str">
        <f t="shared" si="3"/>
        <v/>
      </c>
      <c r="AC10" s="53" t="str">
        <f t="shared" si="15"/>
        <v/>
      </c>
      <c r="AD10" s="47" t="str">
        <f t="shared" si="4"/>
        <v/>
      </c>
      <c r="AE10" s="47" t="str">
        <f t="shared" si="4"/>
        <v/>
      </c>
      <c r="AF10" s="47" t="str">
        <f t="shared" si="16"/>
        <v/>
      </c>
      <c r="AG10" s="47" t="str">
        <f t="shared" si="4"/>
        <v/>
      </c>
      <c r="AH10" s="47" t="str">
        <f t="shared" si="4"/>
        <v/>
      </c>
      <c r="AI10" s="53" t="str">
        <f t="shared" si="17"/>
        <v/>
      </c>
      <c r="AJ10" s="55">
        <f t="shared" si="5"/>
        <v>0</v>
      </c>
      <c r="AK10" s="51" t="str">
        <f t="shared" si="18"/>
        <v/>
      </c>
      <c r="AL10" s="54" t="str">
        <f t="shared" si="19"/>
        <v/>
      </c>
      <c r="AM10" s="32" t="str">
        <f t="shared" si="20"/>
        <v/>
      </c>
      <c r="AN10" s="32" t="str">
        <f>IF(AM10="","",IF(AM10="①",1,IF(AM10="②",2,IF(AM10="③",3,IF(AM10="④",4,NG)))))</f>
        <v/>
      </c>
      <c r="AO10" s="20" t="str">
        <f t="shared" si="6"/>
        <v/>
      </c>
      <c r="AP10" s="20" t="str">
        <f t="shared" si="7"/>
        <v/>
      </c>
      <c r="AQ10" s="20" t="str">
        <f t="shared" si="22"/>
        <v/>
      </c>
      <c r="AR10" s="49" t="str">
        <f t="shared" ref="AR10:AR33" si="23">IF(AND(AN10&lt;=1,AQ10=1),"✖入所定員不整合。要訂正。　",IF(AND(AN10=2,AQ10=1),"✖通所定員不整合。要訂正。　",""))</f>
        <v/>
      </c>
    </row>
    <row r="11" spans="1:44" ht="28.5" customHeight="1">
      <c r="B11" s="119">
        <v>7</v>
      </c>
      <c r="C11" s="143"/>
      <c r="D11" s="144"/>
      <c r="E11" s="145"/>
      <c r="F11" s="144"/>
      <c r="G11" s="146"/>
      <c r="H11" s="147"/>
      <c r="I11" s="146"/>
      <c r="J11" s="146"/>
      <c r="K11" s="146"/>
      <c r="L11" s="155" t="str">
        <f t="shared" si="9"/>
        <v/>
      </c>
      <c r="M11" s="117"/>
      <c r="N11" s="59" t="str">
        <f t="shared" si="10"/>
        <v/>
      </c>
      <c r="O11" s="109"/>
      <c r="Q11" s="46" t="str">
        <f t="shared" si="0"/>
        <v/>
      </c>
      <c r="R11" s="51" t="str">
        <f t="shared" si="11"/>
        <v/>
      </c>
      <c r="S11" s="46" t="str">
        <f t="shared" si="1"/>
        <v/>
      </c>
      <c r="T11" s="51" t="str">
        <f t="shared" si="12"/>
        <v/>
      </c>
      <c r="U11" s="85">
        <f>COUNTIF(C5:C54,C11)</f>
        <v>0</v>
      </c>
      <c r="V11" s="51" t="str">
        <f t="shared" si="2"/>
        <v/>
      </c>
      <c r="W11" s="54">
        <f t="shared" si="13"/>
        <v>0</v>
      </c>
      <c r="X11" s="51" t="str">
        <f t="shared" si="21"/>
        <v/>
      </c>
      <c r="Y11" s="47" t="str">
        <f t="shared" si="14"/>
        <v/>
      </c>
      <c r="Z11" s="47" t="str">
        <f t="shared" si="3"/>
        <v/>
      </c>
      <c r="AA11" s="47" t="str">
        <f t="shared" si="3"/>
        <v/>
      </c>
      <c r="AB11" s="47" t="str">
        <f t="shared" si="3"/>
        <v/>
      </c>
      <c r="AC11" s="53" t="str">
        <f t="shared" si="15"/>
        <v/>
      </c>
      <c r="AD11" s="47" t="str">
        <f t="shared" si="4"/>
        <v/>
      </c>
      <c r="AE11" s="47" t="str">
        <f t="shared" si="4"/>
        <v/>
      </c>
      <c r="AF11" s="47" t="str">
        <f t="shared" si="16"/>
        <v/>
      </c>
      <c r="AG11" s="47" t="str">
        <f t="shared" si="4"/>
        <v/>
      </c>
      <c r="AH11" s="47" t="str">
        <f t="shared" si="4"/>
        <v/>
      </c>
      <c r="AI11" s="53" t="str">
        <f t="shared" si="17"/>
        <v/>
      </c>
      <c r="AJ11" s="55">
        <f t="shared" si="5"/>
        <v>0</v>
      </c>
      <c r="AK11" s="51" t="str">
        <f t="shared" si="18"/>
        <v/>
      </c>
      <c r="AL11" s="54" t="str">
        <f t="shared" si="19"/>
        <v/>
      </c>
      <c r="AM11" s="32" t="str">
        <f t="shared" si="20"/>
        <v/>
      </c>
      <c r="AN11" s="32" t="str">
        <f>IF(AM11="","",IF(AM11="①",1,IF(AM11="②",2,IF(AM11="③",3,IF(AM11="④",4,NG)))))</f>
        <v/>
      </c>
      <c r="AO11" s="20" t="str">
        <f t="shared" si="6"/>
        <v/>
      </c>
      <c r="AP11" s="20" t="str">
        <f t="shared" si="7"/>
        <v/>
      </c>
      <c r="AQ11" s="20" t="str">
        <f t="shared" si="22"/>
        <v/>
      </c>
      <c r="AR11" s="49" t="str">
        <f t="shared" si="23"/>
        <v/>
      </c>
    </row>
    <row r="12" spans="1:44" ht="28.5" customHeight="1">
      <c r="B12" s="119">
        <v>8</v>
      </c>
      <c r="C12" s="143"/>
      <c r="D12" s="144"/>
      <c r="E12" s="145"/>
      <c r="F12" s="144"/>
      <c r="G12" s="146"/>
      <c r="H12" s="147"/>
      <c r="I12" s="146"/>
      <c r="J12" s="146"/>
      <c r="K12" s="146"/>
      <c r="L12" s="155" t="str">
        <f t="shared" si="9"/>
        <v/>
      </c>
      <c r="M12" s="117"/>
      <c r="N12" s="59" t="str">
        <f t="shared" si="10"/>
        <v/>
      </c>
      <c r="O12" s="109"/>
      <c r="Q12" s="46" t="str">
        <f t="shared" si="0"/>
        <v/>
      </c>
      <c r="R12" s="51" t="str">
        <f t="shared" si="11"/>
        <v/>
      </c>
      <c r="S12" s="46" t="str">
        <f t="shared" si="1"/>
        <v/>
      </c>
      <c r="T12" s="51" t="str">
        <f t="shared" si="12"/>
        <v/>
      </c>
      <c r="U12" s="85">
        <f>COUNTIF(C5:C54,C12)</f>
        <v>0</v>
      </c>
      <c r="V12" s="51" t="str">
        <f t="shared" si="2"/>
        <v/>
      </c>
      <c r="W12" s="54">
        <f t="shared" si="13"/>
        <v>0</v>
      </c>
      <c r="X12" s="51" t="str">
        <f t="shared" si="21"/>
        <v/>
      </c>
      <c r="Y12" s="47" t="str">
        <f t="shared" si="14"/>
        <v/>
      </c>
      <c r="Z12" s="47" t="str">
        <f t="shared" si="3"/>
        <v/>
      </c>
      <c r="AA12" s="47" t="str">
        <f t="shared" si="3"/>
        <v/>
      </c>
      <c r="AB12" s="47" t="str">
        <f t="shared" si="3"/>
        <v/>
      </c>
      <c r="AC12" s="53" t="str">
        <f t="shared" si="15"/>
        <v/>
      </c>
      <c r="AD12" s="47" t="str">
        <f t="shared" si="4"/>
        <v/>
      </c>
      <c r="AE12" s="47" t="str">
        <f t="shared" si="4"/>
        <v/>
      </c>
      <c r="AF12" s="47" t="str">
        <f t="shared" si="16"/>
        <v/>
      </c>
      <c r="AG12" s="47" t="str">
        <f t="shared" si="4"/>
        <v/>
      </c>
      <c r="AH12" s="47" t="str">
        <f t="shared" si="4"/>
        <v/>
      </c>
      <c r="AI12" s="53" t="str">
        <f t="shared" si="17"/>
        <v/>
      </c>
      <c r="AJ12" s="55">
        <f t="shared" si="5"/>
        <v>0</v>
      </c>
      <c r="AK12" s="51" t="str">
        <f t="shared" si="18"/>
        <v/>
      </c>
      <c r="AL12" s="54" t="str">
        <f t="shared" si="19"/>
        <v/>
      </c>
      <c r="AM12" s="32" t="str">
        <f t="shared" si="20"/>
        <v/>
      </c>
      <c r="AN12" s="32" t="str">
        <f>IF(AM12="","",IF(AM12="①",1,IF(AM12="②",2,IF(AM12="③",3,IF(AM12="④",4,NG)))))</f>
        <v/>
      </c>
      <c r="AO12" s="20" t="str">
        <f t="shared" si="6"/>
        <v/>
      </c>
      <c r="AP12" s="20" t="str">
        <f t="shared" si="7"/>
        <v/>
      </c>
      <c r="AQ12" s="20" t="str">
        <f t="shared" si="22"/>
        <v/>
      </c>
      <c r="AR12" s="49" t="str">
        <f t="shared" si="23"/>
        <v/>
      </c>
    </row>
    <row r="13" spans="1:44" ht="28.5" customHeight="1">
      <c r="B13" s="119">
        <v>9</v>
      </c>
      <c r="C13" s="143"/>
      <c r="D13" s="144"/>
      <c r="E13" s="145"/>
      <c r="F13" s="144"/>
      <c r="G13" s="146"/>
      <c r="H13" s="147"/>
      <c r="I13" s="146"/>
      <c r="J13" s="146"/>
      <c r="K13" s="146"/>
      <c r="L13" s="155" t="str">
        <f t="shared" si="9"/>
        <v/>
      </c>
      <c r="M13" s="117"/>
      <c r="N13" s="59" t="str">
        <f t="shared" si="10"/>
        <v/>
      </c>
      <c r="O13" s="109"/>
      <c r="Q13" s="46" t="str">
        <f t="shared" si="0"/>
        <v/>
      </c>
      <c r="R13" s="51" t="str">
        <f t="shared" si="11"/>
        <v/>
      </c>
      <c r="S13" s="46" t="str">
        <f t="shared" si="1"/>
        <v/>
      </c>
      <c r="T13" s="51" t="str">
        <f t="shared" si="12"/>
        <v/>
      </c>
      <c r="U13" s="85">
        <f>COUNTIF(C5:C54,C13)</f>
        <v>0</v>
      </c>
      <c r="V13" s="51" t="str">
        <f t="shared" si="2"/>
        <v/>
      </c>
      <c r="W13" s="54">
        <f t="shared" si="13"/>
        <v>0</v>
      </c>
      <c r="X13" s="51" t="str">
        <f t="shared" si="21"/>
        <v/>
      </c>
      <c r="Y13" s="47" t="str">
        <f t="shared" si="14"/>
        <v/>
      </c>
      <c r="Z13" s="47" t="str">
        <f t="shared" si="3"/>
        <v/>
      </c>
      <c r="AA13" s="47" t="str">
        <f t="shared" si="3"/>
        <v/>
      </c>
      <c r="AB13" s="47" t="str">
        <f t="shared" si="3"/>
        <v/>
      </c>
      <c r="AC13" s="53" t="str">
        <f t="shared" si="15"/>
        <v/>
      </c>
      <c r="AD13" s="47" t="str">
        <f t="shared" si="4"/>
        <v/>
      </c>
      <c r="AE13" s="47" t="str">
        <f t="shared" si="4"/>
        <v/>
      </c>
      <c r="AF13" s="47" t="str">
        <f t="shared" si="16"/>
        <v/>
      </c>
      <c r="AG13" s="47" t="str">
        <f t="shared" si="4"/>
        <v/>
      </c>
      <c r="AH13" s="47" t="str">
        <f t="shared" si="4"/>
        <v/>
      </c>
      <c r="AI13" s="53" t="str">
        <f t="shared" si="17"/>
        <v/>
      </c>
      <c r="AJ13" s="55">
        <f t="shared" si="5"/>
        <v>0</v>
      </c>
      <c r="AK13" s="51" t="str">
        <f t="shared" si="18"/>
        <v/>
      </c>
      <c r="AL13" s="54" t="str">
        <f t="shared" si="19"/>
        <v/>
      </c>
      <c r="AM13" s="32" t="str">
        <f t="shared" si="20"/>
        <v/>
      </c>
      <c r="AN13" s="32" t="str">
        <f>IF(AM13="","",IF(AM13="①",1,IF(AM13="②",2,IF(AM13="③",3,IF(AM13="④",4,NG)))))</f>
        <v/>
      </c>
      <c r="AO13" s="20" t="str">
        <f t="shared" si="6"/>
        <v/>
      </c>
      <c r="AP13" s="20" t="str">
        <f t="shared" si="7"/>
        <v/>
      </c>
      <c r="AQ13" s="20" t="str">
        <f t="shared" si="22"/>
        <v/>
      </c>
      <c r="AR13" s="49" t="str">
        <f t="shared" si="23"/>
        <v/>
      </c>
    </row>
    <row r="14" spans="1:44" ht="28.5" customHeight="1">
      <c r="B14" s="119">
        <v>10</v>
      </c>
      <c r="C14" s="143"/>
      <c r="D14" s="144"/>
      <c r="E14" s="145"/>
      <c r="F14" s="144"/>
      <c r="G14" s="146"/>
      <c r="H14" s="147"/>
      <c r="I14" s="146"/>
      <c r="J14" s="146"/>
      <c r="K14" s="146"/>
      <c r="L14" s="155" t="str">
        <f t="shared" si="9"/>
        <v/>
      </c>
      <c r="M14" s="117"/>
      <c r="N14" s="59" t="str">
        <f t="shared" si="10"/>
        <v/>
      </c>
      <c r="O14" s="109"/>
      <c r="Q14" s="46" t="str">
        <f t="shared" si="0"/>
        <v/>
      </c>
      <c r="R14" s="51" t="str">
        <f t="shared" si="11"/>
        <v/>
      </c>
      <c r="S14" s="46" t="str">
        <f t="shared" si="1"/>
        <v/>
      </c>
      <c r="T14" s="51" t="str">
        <f t="shared" si="12"/>
        <v/>
      </c>
      <c r="U14" s="85">
        <f>COUNTIF(C5:C54,C14)</f>
        <v>0</v>
      </c>
      <c r="V14" s="51" t="str">
        <f t="shared" si="2"/>
        <v/>
      </c>
      <c r="W14" s="54">
        <f t="shared" si="13"/>
        <v>0</v>
      </c>
      <c r="X14" s="51" t="str">
        <f t="shared" si="21"/>
        <v/>
      </c>
      <c r="Y14" s="47" t="str">
        <f t="shared" si="14"/>
        <v/>
      </c>
      <c r="Z14" s="47" t="str">
        <f t="shared" si="3"/>
        <v/>
      </c>
      <c r="AA14" s="47" t="str">
        <f t="shared" si="3"/>
        <v/>
      </c>
      <c r="AB14" s="47" t="str">
        <f t="shared" si="3"/>
        <v/>
      </c>
      <c r="AC14" s="53" t="str">
        <f t="shared" si="15"/>
        <v/>
      </c>
      <c r="AD14" s="47" t="str">
        <f t="shared" si="4"/>
        <v/>
      </c>
      <c r="AE14" s="47" t="str">
        <f t="shared" si="4"/>
        <v/>
      </c>
      <c r="AF14" s="47" t="str">
        <f t="shared" si="16"/>
        <v/>
      </c>
      <c r="AG14" s="47" t="str">
        <f t="shared" si="4"/>
        <v/>
      </c>
      <c r="AH14" s="47" t="str">
        <f t="shared" si="4"/>
        <v/>
      </c>
      <c r="AI14" s="53" t="str">
        <f t="shared" si="17"/>
        <v/>
      </c>
      <c r="AJ14" s="55">
        <f t="shared" si="5"/>
        <v>0</v>
      </c>
      <c r="AK14" s="51" t="str">
        <f t="shared" si="18"/>
        <v/>
      </c>
      <c r="AL14" s="54" t="str">
        <f t="shared" si="19"/>
        <v/>
      </c>
      <c r="AM14" s="32" t="str">
        <f t="shared" si="20"/>
        <v/>
      </c>
      <c r="AN14" s="32" t="str">
        <f>IF(AM14="","",IF(AM14="①",1,IF(AM14="②",2,IF(AM14="③",3,IF(AM14="④",4,NG)))))</f>
        <v/>
      </c>
      <c r="AO14" s="20" t="str">
        <f t="shared" si="6"/>
        <v/>
      </c>
      <c r="AP14" s="20" t="str">
        <f t="shared" si="7"/>
        <v/>
      </c>
      <c r="AQ14" s="20" t="str">
        <f t="shared" si="22"/>
        <v/>
      </c>
      <c r="AR14" s="49" t="str">
        <f t="shared" si="23"/>
        <v/>
      </c>
    </row>
    <row r="15" spans="1:44" ht="28.5" customHeight="1">
      <c r="B15" s="119">
        <v>11</v>
      </c>
      <c r="C15" s="143"/>
      <c r="D15" s="144"/>
      <c r="E15" s="145"/>
      <c r="F15" s="144"/>
      <c r="G15" s="146"/>
      <c r="H15" s="147"/>
      <c r="I15" s="146"/>
      <c r="J15" s="146"/>
      <c r="K15" s="146"/>
      <c r="L15" s="155" t="str">
        <f t="shared" si="9"/>
        <v/>
      </c>
      <c r="M15" s="117"/>
      <c r="N15" s="59" t="str">
        <f t="shared" si="10"/>
        <v/>
      </c>
      <c r="O15" s="109"/>
      <c r="Q15" s="46" t="str">
        <f t="shared" si="0"/>
        <v/>
      </c>
      <c r="R15" s="51" t="str">
        <f t="shared" si="11"/>
        <v/>
      </c>
      <c r="S15" s="46" t="str">
        <f t="shared" si="1"/>
        <v/>
      </c>
      <c r="T15" s="51" t="str">
        <f t="shared" si="12"/>
        <v/>
      </c>
      <c r="U15" s="85">
        <f>COUNTIF(C5:C54,C15)</f>
        <v>0</v>
      </c>
      <c r="V15" s="51" t="str">
        <f t="shared" si="2"/>
        <v/>
      </c>
      <c r="W15" s="54">
        <f t="shared" si="13"/>
        <v>0</v>
      </c>
      <c r="X15" s="51" t="str">
        <f t="shared" si="21"/>
        <v/>
      </c>
      <c r="Y15" s="47" t="str">
        <f t="shared" si="14"/>
        <v/>
      </c>
      <c r="Z15" s="47" t="str">
        <f t="shared" si="3"/>
        <v/>
      </c>
      <c r="AA15" s="47" t="str">
        <f t="shared" si="3"/>
        <v/>
      </c>
      <c r="AB15" s="47" t="str">
        <f t="shared" si="3"/>
        <v/>
      </c>
      <c r="AC15" s="53" t="str">
        <f t="shared" si="15"/>
        <v/>
      </c>
      <c r="AD15" s="47" t="str">
        <f t="shared" si="4"/>
        <v/>
      </c>
      <c r="AE15" s="47" t="str">
        <f t="shared" si="4"/>
        <v/>
      </c>
      <c r="AF15" s="47" t="str">
        <f t="shared" si="16"/>
        <v/>
      </c>
      <c r="AG15" s="47" t="str">
        <f t="shared" si="4"/>
        <v/>
      </c>
      <c r="AH15" s="47" t="str">
        <f t="shared" si="4"/>
        <v/>
      </c>
      <c r="AI15" s="53" t="str">
        <f t="shared" si="17"/>
        <v/>
      </c>
      <c r="AJ15" s="55">
        <f t="shared" si="5"/>
        <v>0</v>
      </c>
      <c r="AK15" s="51" t="str">
        <f t="shared" si="18"/>
        <v/>
      </c>
      <c r="AL15" s="54" t="str">
        <f t="shared" si="19"/>
        <v/>
      </c>
      <c r="AM15" s="32" t="str">
        <f t="shared" si="20"/>
        <v/>
      </c>
      <c r="AN15" s="32" t="str">
        <f>IF(AM15="","",IF(AM15="①",1,IF(AM15="②",2,IF(AM15="③",3,IF(AM15="④",4,NG)))))</f>
        <v/>
      </c>
      <c r="AO15" s="20" t="str">
        <f t="shared" si="6"/>
        <v/>
      </c>
      <c r="AP15" s="20" t="str">
        <f t="shared" si="7"/>
        <v/>
      </c>
      <c r="AQ15" s="20" t="str">
        <f t="shared" si="22"/>
        <v/>
      </c>
      <c r="AR15" s="49" t="str">
        <f t="shared" si="23"/>
        <v/>
      </c>
    </row>
    <row r="16" spans="1:44" ht="28.5" customHeight="1">
      <c r="B16" s="119">
        <v>12</v>
      </c>
      <c r="C16" s="143"/>
      <c r="D16" s="144"/>
      <c r="E16" s="145"/>
      <c r="F16" s="144"/>
      <c r="G16" s="146"/>
      <c r="H16" s="147"/>
      <c r="I16" s="146"/>
      <c r="J16" s="146"/>
      <c r="K16" s="146"/>
      <c r="L16" s="155" t="str">
        <f t="shared" si="9"/>
        <v/>
      </c>
      <c r="M16" s="117"/>
      <c r="N16" s="59" t="str">
        <f t="shared" si="10"/>
        <v/>
      </c>
      <c r="O16" s="109"/>
      <c r="Q16" s="46" t="str">
        <f t="shared" si="0"/>
        <v/>
      </c>
      <c r="R16" s="51" t="str">
        <f t="shared" si="11"/>
        <v/>
      </c>
      <c r="S16" s="46" t="str">
        <f t="shared" si="1"/>
        <v/>
      </c>
      <c r="T16" s="51" t="str">
        <f t="shared" si="12"/>
        <v/>
      </c>
      <c r="U16" s="85">
        <f>COUNTIF(C5:C54,C16)</f>
        <v>0</v>
      </c>
      <c r="V16" s="51" t="str">
        <f t="shared" si="2"/>
        <v/>
      </c>
      <c r="W16" s="54">
        <f t="shared" si="13"/>
        <v>0</v>
      </c>
      <c r="X16" s="51" t="str">
        <f t="shared" si="21"/>
        <v/>
      </c>
      <c r="Y16" s="47" t="str">
        <f t="shared" si="14"/>
        <v/>
      </c>
      <c r="Z16" s="47" t="str">
        <f t="shared" si="3"/>
        <v/>
      </c>
      <c r="AA16" s="47" t="str">
        <f t="shared" si="3"/>
        <v/>
      </c>
      <c r="AB16" s="47" t="str">
        <f t="shared" si="3"/>
        <v/>
      </c>
      <c r="AC16" s="53" t="str">
        <f t="shared" si="15"/>
        <v/>
      </c>
      <c r="AD16" s="47" t="str">
        <f t="shared" si="4"/>
        <v/>
      </c>
      <c r="AE16" s="47" t="str">
        <f t="shared" si="4"/>
        <v/>
      </c>
      <c r="AF16" s="47" t="str">
        <f t="shared" si="16"/>
        <v/>
      </c>
      <c r="AG16" s="47" t="str">
        <f t="shared" si="4"/>
        <v/>
      </c>
      <c r="AH16" s="47" t="str">
        <f t="shared" si="4"/>
        <v/>
      </c>
      <c r="AI16" s="53" t="str">
        <f t="shared" si="17"/>
        <v/>
      </c>
      <c r="AJ16" s="55">
        <f t="shared" si="5"/>
        <v>0</v>
      </c>
      <c r="AK16" s="51" t="str">
        <f t="shared" si="18"/>
        <v/>
      </c>
      <c r="AL16" s="54" t="str">
        <f t="shared" si="19"/>
        <v/>
      </c>
      <c r="AM16" s="32" t="str">
        <f t="shared" si="20"/>
        <v/>
      </c>
      <c r="AN16" s="32" t="str">
        <f>IF(AM16="","",IF(AM16="①",1,IF(AM16="②",2,IF(AM16="③",3,IF(AM16="④",4,NG)))))</f>
        <v/>
      </c>
      <c r="AO16" s="20" t="str">
        <f t="shared" si="6"/>
        <v/>
      </c>
      <c r="AP16" s="20" t="str">
        <f t="shared" si="7"/>
        <v/>
      </c>
      <c r="AQ16" s="20" t="str">
        <f t="shared" si="22"/>
        <v/>
      </c>
      <c r="AR16" s="49" t="str">
        <f t="shared" si="23"/>
        <v/>
      </c>
    </row>
    <row r="17" spans="2:44" ht="28.5" customHeight="1">
      <c r="B17" s="119">
        <v>13</v>
      </c>
      <c r="C17" s="143"/>
      <c r="D17" s="144"/>
      <c r="E17" s="145"/>
      <c r="F17" s="144"/>
      <c r="G17" s="146"/>
      <c r="H17" s="147"/>
      <c r="I17" s="146"/>
      <c r="J17" s="146"/>
      <c r="K17" s="146"/>
      <c r="L17" s="155" t="str">
        <f t="shared" si="9"/>
        <v/>
      </c>
      <c r="M17" s="117"/>
      <c r="N17" s="59" t="str">
        <f t="shared" si="10"/>
        <v/>
      </c>
      <c r="O17" s="109"/>
      <c r="Q17" s="46" t="str">
        <f t="shared" si="0"/>
        <v/>
      </c>
      <c r="R17" s="51" t="str">
        <f t="shared" si="11"/>
        <v/>
      </c>
      <c r="S17" s="46" t="str">
        <f t="shared" si="1"/>
        <v/>
      </c>
      <c r="T17" s="51" t="str">
        <f t="shared" si="12"/>
        <v/>
      </c>
      <c r="U17" s="85">
        <f>COUNTIF(C5:C54,C17)</f>
        <v>0</v>
      </c>
      <c r="V17" s="51" t="str">
        <f t="shared" si="2"/>
        <v/>
      </c>
      <c r="W17" s="54">
        <f t="shared" si="13"/>
        <v>0</v>
      </c>
      <c r="X17" s="51" t="str">
        <f t="shared" si="21"/>
        <v/>
      </c>
      <c r="Y17" s="47" t="str">
        <f t="shared" si="14"/>
        <v/>
      </c>
      <c r="Z17" s="47" t="str">
        <f t="shared" si="3"/>
        <v/>
      </c>
      <c r="AA17" s="47" t="str">
        <f t="shared" si="3"/>
        <v/>
      </c>
      <c r="AB17" s="47" t="str">
        <f t="shared" si="3"/>
        <v/>
      </c>
      <c r="AC17" s="53" t="str">
        <f t="shared" si="15"/>
        <v/>
      </c>
      <c r="AD17" s="47" t="str">
        <f t="shared" si="4"/>
        <v/>
      </c>
      <c r="AE17" s="47" t="str">
        <f t="shared" si="4"/>
        <v/>
      </c>
      <c r="AF17" s="47" t="str">
        <f t="shared" si="16"/>
        <v/>
      </c>
      <c r="AG17" s="47" t="str">
        <f t="shared" si="4"/>
        <v/>
      </c>
      <c r="AH17" s="47" t="str">
        <f t="shared" si="4"/>
        <v/>
      </c>
      <c r="AI17" s="53" t="str">
        <f t="shared" si="17"/>
        <v/>
      </c>
      <c r="AJ17" s="55">
        <f t="shared" si="5"/>
        <v>0</v>
      </c>
      <c r="AK17" s="51" t="str">
        <f t="shared" si="18"/>
        <v/>
      </c>
      <c r="AL17" s="54" t="str">
        <f t="shared" si="19"/>
        <v/>
      </c>
      <c r="AM17" s="32" t="str">
        <f t="shared" si="20"/>
        <v/>
      </c>
      <c r="AN17" s="32" t="str">
        <f>IF(AM17="","",IF(AM17="①",1,IF(AM17="②",2,IF(AM17="③",3,IF(AM17="④",4,NG)))))</f>
        <v/>
      </c>
      <c r="AO17" s="20" t="str">
        <f t="shared" si="6"/>
        <v/>
      </c>
      <c r="AP17" s="20" t="str">
        <f t="shared" si="7"/>
        <v/>
      </c>
      <c r="AQ17" s="20" t="str">
        <f t="shared" si="22"/>
        <v/>
      </c>
      <c r="AR17" s="49" t="str">
        <f t="shared" si="23"/>
        <v/>
      </c>
    </row>
    <row r="18" spans="2:44" ht="28.5" customHeight="1">
      <c r="B18" s="119">
        <v>14</v>
      </c>
      <c r="C18" s="143"/>
      <c r="D18" s="144"/>
      <c r="E18" s="145"/>
      <c r="F18" s="144"/>
      <c r="G18" s="146"/>
      <c r="H18" s="147"/>
      <c r="I18" s="146"/>
      <c r="J18" s="146"/>
      <c r="K18" s="146"/>
      <c r="L18" s="155" t="str">
        <f t="shared" si="9"/>
        <v/>
      </c>
      <c r="M18" s="117"/>
      <c r="N18" s="59" t="str">
        <f t="shared" si="10"/>
        <v/>
      </c>
      <c r="O18" s="109"/>
      <c r="Q18" s="46" t="str">
        <f t="shared" si="0"/>
        <v/>
      </c>
      <c r="R18" s="51" t="str">
        <f t="shared" si="11"/>
        <v/>
      </c>
      <c r="S18" s="46" t="str">
        <f t="shared" si="1"/>
        <v/>
      </c>
      <c r="T18" s="51" t="str">
        <f t="shared" si="12"/>
        <v/>
      </c>
      <c r="U18" s="85">
        <f>COUNTIF(C5:C54,C18)</f>
        <v>0</v>
      </c>
      <c r="V18" s="51" t="str">
        <f t="shared" si="2"/>
        <v/>
      </c>
      <c r="W18" s="54">
        <f t="shared" si="13"/>
        <v>0</v>
      </c>
      <c r="X18" s="51" t="str">
        <f t="shared" si="21"/>
        <v/>
      </c>
      <c r="Y18" s="47" t="str">
        <f t="shared" si="14"/>
        <v/>
      </c>
      <c r="Z18" s="47" t="str">
        <f t="shared" si="3"/>
        <v/>
      </c>
      <c r="AA18" s="47" t="str">
        <f t="shared" si="3"/>
        <v/>
      </c>
      <c r="AB18" s="47" t="str">
        <f t="shared" si="3"/>
        <v/>
      </c>
      <c r="AC18" s="53" t="str">
        <f t="shared" si="15"/>
        <v/>
      </c>
      <c r="AD18" s="47" t="str">
        <f t="shared" si="4"/>
        <v/>
      </c>
      <c r="AE18" s="47" t="str">
        <f t="shared" si="4"/>
        <v/>
      </c>
      <c r="AF18" s="47" t="str">
        <f t="shared" si="16"/>
        <v/>
      </c>
      <c r="AG18" s="47" t="str">
        <f t="shared" si="4"/>
        <v/>
      </c>
      <c r="AH18" s="47" t="str">
        <f t="shared" si="4"/>
        <v/>
      </c>
      <c r="AI18" s="53" t="str">
        <f t="shared" si="17"/>
        <v/>
      </c>
      <c r="AJ18" s="55">
        <f t="shared" si="5"/>
        <v>0</v>
      </c>
      <c r="AK18" s="51" t="str">
        <f t="shared" si="18"/>
        <v/>
      </c>
      <c r="AL18" s="54" t="str">
        <f t="shared" si="19"/>
        <v/>
      </c>
      <c r="AM18" s="32" t="str">
        <f t="shared" si="20"/>
        <v/>
      </c>
      <c r="AN18" s="32" t="str">
        <f>IF(AM18="","",IF(AM18="①",1,IF(AM18="②",2,IF(AM18="③",3,IF(AM18="④",4,NG)))))</f>
        <v/>
      </c>
      <c r="AO18" s="20" t="str">
        <f t="shared" si="6"/>
        <v/>
      </c>
      <c r="AP18" s="20" t="str">
        <f t="shared" si="7"/>
        <v/>
      </c>
      <c r="AQ18" s="20" t="str">
        <f t="shared" si="22"/>
        <v/>
      </c>
      <c r="AR18" s="49" t="str">
        <f t="shared" si="23"/>
        <v/>
      </c>
    </row>
    <row r="19" spans="2:44" ht="28.5" customHeight="1">
      <c r="B19" s="119">
        <v>15</v>
      </c>
      <c r="C19" s="143"/>
      <c r="D19" s="144"/>
      <c r="E19" s="145"/>
      <c r="F19" s="144"/>
      <c r="G19" s="146"/>
      <c r="H19" s="147"/>
      <c r="I19" s="146"/>
      <c r="J19" s="146"/>
      <c r="K19" s="146"/>
      <c r="L19" s="155" t="str">
        <f t="shared" si="9"/>
        <v/>
      </c>
      <c r="M19" s="117"/>
      <c r="N19" s="59" t="str">
        <f t="shared" si="10"/>
        <v/>
      </c>
      <c r="O19" s="109"/>
      <c r="Q19" s="46" t="str">
        <f t="shared" si="0"/>
        <v/>
      </c>
      <c r="R19" s="51" t="str">
        <f t="shared" si="11"/>
        <v/>
      </c>
      <c r="S19" s="46" t="str">
        <f t="shared" si="1"/>
        <v/>
      </c>
      <c r="T19" s="51" t="str">
        <f t="shared" si="12"/>
        <v/>
      </c>
      <c r="U19" s="85">
        <f>COUNTIF(C5:C54,C19)</f>
        <v>0</v>
      </c>
      <c r="V19" s="51" t="str">
        <f t="shared" si="2"/>
        <v/>
      </c>
      <c r="W19" s="54">
        <f t="shared" si="13"/>
        <v>0</v>
      </c>
      <c r="X19" s="51" t="str">
        <f t="shared" si="21"/>
        <v/>
      </c>
      <c r="Y19" s="47" t="str">
        <f t="shared" si="14"/>
        <v/>
      </c>
      <c r="Z19" s="47" t="str">
        <f t="shared" si="3"/>
        <v/>
      </c>
      <c r="AA19" s="47" t="str">
        <f t="shared" si="3"/>
        <v/>
      </c>
      <c r="AB19" s="47" t="str">
        <f t="shared" si="3"/>
        <v/>
      </c>
      <c r="AC19" s="53" t="str">
        <f t="shared" si="15"/>
        <v/>
      </c>
      <c r="AD19" s="47" t="str">
        <f t="shared" si="4"/>
        <v/>
      </c>
      <c r="AE19" s="47" t="str">
        <f t="shared" si="4"/>
        <v/>
      </c>
      <c r="AF19" s="47" t="str">
        <f t="shared" si="16"/>
        <v/>
      </c>
      <c r="AG19" s="47" t="str">
        <f t="shared" si="4"/>
        <v/>
      </c>
      <c r="AH19" s="47" t="str">
        <f t="shared" si="4"/>
        <v/>
      </c>
      <c r="AI19" s="53" t="str">
        <f t="shared" si="17"/>
        <v/>
      </c>
      <c r="AJ19" s="55">
        <f t="shared" si="5"/>
        <v>0</v>
      </c>
      <c r="AK19" s="51" t="str">
        <f t="shared" si="18"/>
        <v/>
      </c>
      <c r="AL19" s="54" t="str">
        <f t="shared" si="19"/>
        <v/>
      </c>
      <c r="AM19" s="32" t="str">
        <f t="shared" si="20"/>
        <v/>
      </c>
      <c r="AN19" s="32" t="str">
        <f>IF(AM19="","",IF(AM19="①",1,IF(AM19="②",2,IF(AM19="③",3,IF(AM19="④",4,NG)))))</f>
        <v/>
      </c>
      <c r="AO19" s="20" t="str">
        <f t="shared" si="6"/>
        <v/>
      </c>
      <c r="AP19" s="20" t="str">
        <f t="shared" si="7"/>
        <v/>
      </c>
      <c r="AQ19" s="20" t="str">
        <f t="shared" si="22"/>
        <v/>
      </c>
      <c r="AR19" s="49" t="str">
        <f t="shared" si="23"/>
        <v/>
      </c>
    </row>
    <row r="20" spans="2:44" ht="28.5" customHeight="1">
      <c r="B20" s="119">
        <v>16</v>
      </c>
      <c r="C20" s="143"/>
      <c r="D20" s="144"/>
      <c r="E20" s="145"/>
      <c r="F20" s="144"/>
      <c r="G20" s="146"/>
      <c r="H20" s="147"/>
      <c r="I20" s="146"/>
      <c r="J20" s="146"/>
      <c r="K20" s="146"/>
      <c r="L20" s="155" t="str">
        <f>IF(I20="","",VLOOKUP(I20,支援金額,2,FALSE))</f>
        <v/>
      </c>
      <c r="M20" s="117"/>
      <c r="N20" s="59" t="str">
        <f t="shared" si="10"/>
        <v/>
      </c>
      <c r="O20" s="109"/>
      <c r="Q20" s="46" t="str">
        <f t="shared" si="0"/>
        <v/>
      </c>
      <c r="R20" s="51" t="str">
        <f t="shared" si="11"/>
        <v/>
      </c>
      <c r="S20" s="46" t="str">
        <f t="shared" si="1"/>
        <v/>
      </c>
      <c r="T20" s="51" t="str">
        <f t="shared" si="12"/>
        <v/>
      </c>
      <c r="U20" s="85">
        <f>COUNTIF(C5:C54,C20)</f>
        <v>0</v>
      </c>
      <c r="V20" s="51" t="str">
        <f t="shared" si="2"/>
        <v/>
      </c>
      <c r="W20" s="54">
        <f t="shared" si="13"/>
        <v>0</v>
      </c>
      <c r="X20" s="51" t="str">
        <f t="shared" si="21"/>
        <v/>
      </c>
      <c r="Y20" s="47" t="str">
        <f t="shared" si="14"/>
        <v/>
      </c>
      <c r="Z20" s="47" t="str">
        <f t="shared" si="3"/>
        <v/>
      </c>
      <c r="AA20" s="47" t="str">
        <f t="shared" si="3"/>
        <v/>
      </c>
      <c r="AB20" s="47" t="str">
        <f t="shared" si="3"/>
        <v/>
      </c>
      <c r="AC20" s="53" t="str">
        <f t="shared" si="15"/>
        <v/>
      </c>
      <c r="AD20" s="47" t="str">
        <f t="shared" si="4"/>
        <v/>
      </c>
      <c r="AE20" s="47" t="str">
        <f t="shared" si="4"/>
        <v/>
      </c>
      <c r="AF20" s="47" t="str">
        <f t="shared" si="16"/>
        <v/>
      </c>
      <c r="AG20" s="47" t="str">
        <f t="shared" si="4"/>
        <v/>
      </c>
      <c r="AH20" s="47" t="str">
        <f t="shared" si="4"/>
        <v/>
      </c>
      <c r="AI20" s="53" t="str">
        <f t="shared" si="17"/>
        <v/>
      </c>
      <c r="AJ20" s="55">
        <f t="shared" si="5"/>
        <v>0</v>
      </c>
      <c r="AK20" s="51" t="str">
        <f>IF(AJ20=1,"✖支援金額欄の数式が削除されました。要修正。　","")</f>
        <v/>
      </c>
      <c r="AL20" s="54" t="str">
        <f t="shared" si="19"/>
        <v/>
      </c>
      <c r="AM20" s="32" t="str">
        <f t="shared" si="20"/>
        <v/>
      </c>
      <c r="AN20" s="32" t="str">
        <f>IF(AM20="","",IF(AM20="①",1,IF(AM20="②",2,IF(AM20="③",3,IF(AM20="④",4,NG)))))</f>
        <v/>
      </c>
      <c r="AO20" s="20" t="str">
        <f t="shared" si="6"/>
        <v/>
      </c>
      <c r="AP20" s="20" t="str">
        <f t="shared" si="7"/>
        <v/>
      </c>
      <c r="AQ20" s="20" t="str">
        <f t="shared" si="22"/>
        <v/>
      </c>
      <c r="AR20" s="49" t="str">
        <f t="shared" si="23"/>
        <v/>
      </c>
    </row>
    <row r="21" spans="2:44" ht="28.5" customHeight="1">
      <c r="B21" s="119">
        <v>17</v>
      </c>
      <c r="C21" s="143"/>
      <c r="D21" s="144"/>
      <c r="E21" s="145"/>
      <c r="F21" s="144"/>
      <c r="G21" s="146"/>
      <c r="H21" s="147"/>
      <c r="I21" s="146"/>
      <c r="J21" s="146"/>
      <c r="K21" s="146"/>
      <c r="L21" s="155" t="str">
        <f t="shared" si="9"/>
        <v/>
      </c>
      <c r="M21" s="117"/>
      <c r="N21" s="59" t="str">
        <f t="shared" si="10"/>
        <v/>
      </c>
      <c r="O21" s="109"/>
      <c r="Q21" s="46" t="str">
        <f t="shared" si="0"/>
        <v/>
      </c>
      <c r="R21" s="51" t="str">
        <f t="shared" si="11"/>
        <v/>
      </c>
      <c r="S21" s="46" t="str">
        <f t="shared" si="1"/>
        <v/>
      </c>
      <c r="T21" s="51" t="str">
        <f t="shared" si="12"/>
        <v/>
      </c>
      <c r="U21" s="85">
        <f>COUNTIF(C5:C54,C21)</f>
        <v>0</v>
      </c>
      <c r="V21" s="51" t="str">
        <f t="shared" si="2"/>
        <v/>
      </c>
      <c r="W21" s="54">
        <f t="shared" si="13"/>
        <v>0</v>
      </c>
      <c r="X21" s="51" t="str">
        <f t="shared" si="21"/>
        <v/>
      </c>
      <c r="Y21" s="47" t="str">
        <f t="shared" si="14"/>
        <v/>
      </c>
      <c r="Z21" s="47" t="str">
        <f t="shared" si="14"/>
        <v/>
      </c>
      <c r="AA21" s="47" t="str">
        <f t="shared" si="14"/>
        <v/>
      </c>
      <c r="AB21" s="47" t="str">
        <f t="shared" si="14"/>
        <v/>
      </c>
      <c r="AC21" s="53" t="str">
        <f t="shared" si="15"/>
        <v/>
      </c>
      <c r="AD21" s="47" t="str">
        <f t="shared" ref="AD21:AH54" si="24">IF($H21="","",IF($H21=AD$4,1,0))</f>
        <v/>
      </c>
      <c r="AE21" s="47" t="str">
        <f t="shared" si="24"/>
        <v/>
      </c>
      <c r="AF21" s="47" t="str">
        <f t="shared" si="16"/>
        <v/>
      </c>
      <c r="AG21" s="47" t="str">
        <f t="shared" si="24"/>
        <v/>
      </c>
      <c r="AH21" s="47" t="str">
        <f t="shared" si="24"/>
        <v/>
      </c>
      <c r="AI21" s="53" t="str">
        <f t="shared" si="17"/>
        <v/>
      </c>
      <c r="AJ21" s="55">
        <f t="shared" si="5"/>
        <v>0</v>
      </c>
      <c r="AK21" s="51" t="str">
        <f t="shared" si="18"/>
        <v/>
      </c>
      <c r="AL21" s="54" t="str">
        <f t="shared" si="19"/>
        <v/>
      </c>
      <c r="AM21" s="32" t="str">
        <f t="shared" si="20"/>
        <v/>
      </c>
      <c r="AN21" s="32" t="str">
        <f>IF(AM21="","",IF(AM21="①",1,IF(AM21="②",2,IF(AM21="③",3,IF(AM21="④",4,NG)))))</f>
        <v/>
      </c>
      <c r="AO21" s="20" t="str">
        <f t="shared" si="6"/>
        <v/>
      </c>
      <c r="AP21" s="20" t="str">
        <f t="shared" si="7"/>
        <v/>
      </c>
      <c r="AQ21" s="20" t="str">
        <f t="shared" si="22"/>
        <v/>
      </c>
      <c r="AR21" s="49" t="str">
        <f t="shared" si="23"/>
        <v/>
      </c>
    </row>
    <row r="22" spans="2:44" ht="28.5" customHeight="1">
      <c r="B22" s="119">
        <v>18</v>
      </c>
      <c r="C22" s="143"/>
      <c r="D22" s="144"/>
      <c r="E22" s="145"/>
      <c r="F22" s="144"/>
      <c r="G22" s="146"/>
      <c r="H22" s="147"/>
      <c r="I22" s="146"/>
      <c r="J22" s="146"/>
      <c r="K22" s="146"/>
      <c r="L22" s="155" t="str">
        <f t="shared" si="9"/>
        <v/>
      </c>
      <c r="M22" s="117"/>
      <c r="N22" s="59" t="str">
        <f t="shared" si="10"/>
        <v/>
      </c>
      <c r="O22" s="109"/>
      <c r="Q22" s="46" t="str">
        <f t="shared" si="0"/>
        <v/>
      </c>
      <c r="R22" s="51" t="str">
        <f t="shared" si="11"/>
        <v/>
      </c>
      <c r="S22" s="46" t="str">
        <f t="shared" si="1"/>
        <v/>
      </c>
      <c r="T22" s="51" t="str">
        <f t="shared" si="12"/>
        <v/>
      </c>
      <c r="U22" s="85">
        <f>COUNTIF(C5:C54,C22)</f>
        <v>0</v>
      </c>
      <c r="V22" s="51" t="str">
        <f t="shared" si="2"/>
        <v/>
      </c>
      <c r="W22" s="54">
        <f t="shared" si="13"/>
        <v>0</v>
      </c>
      <c r="X22" s="51" t="str">
        <f t="shared" si="21"/>
        <v/>
      </c>
      <c r="Y22" s="47" t="str">
        <f t="shared" si="14"/>
        <v/>
      </c>
      <c r="Z22" s="47" t="str">
        <f t="shared" si="14"/>
        <v/>
      </c>
      <c r="AA22" s="47" t="str">
        <f t="shared" si="14"/>
        <v/>
      </c>
      <c r="AB22" s="47" t="str">
        <f t="shared" si="14"/>
        <v/>
      </c>
      <c r="AC22" s="53" t="str">
        <f t="shared" si="15"/>
        <v/>
      </c>
      <c r="AD22" s="47" t="str">
        <f t="shared" si="24"/>
        <v/>
      </c>
      <c r="AE22" s="47" t="str">
        <f t="shared" si="24"/>
        <v/>
      </c>
      <c r="AF22" s="47" t="str">
        <f t="shared" si="16"/>
        <v/>
      </c>
      <c r="AG22" s="47" t="str">
        <f t="shared" si="24"/>
        <v/>
      </c>
      <c r="AH22" s="47" t="str">
        <f t="shared" si="24"/>
        <v/>
      </c>
      <c r="AI22" s="53" t="str">
        <f t="shared" si="17"/>
        <v/>
      </c>
      <c r="AJ22" s="55">
        <f t="shared" si="5"/>
        <v>0</v>
      </c>
      <c r="AK22" s="51" t="str">
        <f t="shared" si="18"/>
        <v/>
      </c>
      <c r="AL22" s="54" t="str">
        <f t="shared" si="19"/>
        <v/>
      </c>
      <c r="AM22" s="32" t="str">
        <f t="shared" si="20"/>
        <v/>
      </c>
      <c r="AN22" s="32" t="str">
        <f>IF(AM22="","",IF(AM22="①",1,IF(AM22="②",2,IF(AM22="③",3,IF(AM22="④",4,NG)))))</f>
        <v/>
      </c>
      <c r="AO22" s="20" t="str">
        <f t="shared" si="6"/>
        <v/>
      </c>
      <c r="AP22" s="20" t="str">
        <f t="shared" si="7"/>
        <v/>
      </c>
      <c r="AQ22" s="20" t="str">
        <f t="shared" si="22"/>
        <v/>
      </c>
      <c r="AR22" s="49" t="str">
        <f t="shared" si="23"/>
        <v/>
      </c>
    </row>
    <row r="23" spans="2:44" ht="28.5" customHeight="1">
      <c r="B23" s="119">
        <v>19</v>
      </c>
      <c r="C23" s="143"/>
      <c r="D23" s="144"/>
      <c r="E23" s="145"/>
      <c r="F23" s="144"/>
      <c r="G23" s="146"/>
      <c r="H23" s="147"/>
      <c r="I23" s="146"/>
      <c r="J23" s="146"/>
      <c r="K23" s="146"/>
      <c r="L23" s="155" t="str">
        <f t="shared" si="9"/>
        <v/>
      </c>
      <c r="M23" s="117"/>
      <c r="N23" s="59" t="str">
        <f t="shared" si="10"/>
        <v/>
      </c>
      <c r="O23" s="109"/>
      <c r="Q23" s="46" t="str">
        <f t="shared" si="0"/>
        <v/>
      </c>
      <c r="R23" s="51" t="str">
        <f t="shared" si="11"/>
        <v/>
      </c>
      <c r="S23" s="46" t="str">
        <f t="shared" si="1"/>
        <v/>
      </c>
      <c r="T23" s="51" t="str">
        <f t="shared" si="12"/>
        <v/>
      </c>
      <c r="U23" s="85">
        <f>COUNTIF(C5:C54,C23)</f>
        <v>0</v>
      </c>
      <c r="V23" s="51" t="str">
        <f t="shared" si="2"/>
        <v/>
      </c>
      <c r="W23" s="54">
        <f t="shared" si="13"/>
        <v>0</v>
      </c>
      <c r="X23" s="51" t="str">
        <f t="shared" si="21"/>
        <v/>
      </c>
      <c r="Y23" s="47" t="str">
        <f t="shared" si="14"/>
        <v/>
      </c>
      <c r="Z23" s="47" t="str">
        <f t="shared" si="14"/>
        <v/>
      </c>
      <c r="AA23" s="47" t="str">
        <f t="shared" si="14"/>
        <v/>
      </c>
      <c r="AB23" s="47" t="str">
        <f t="shared" si="14"/>
        <v/>
      </c>
      <c r="AC23" s="53" t="str">
        <f t="shared" si="15"/>
        <v/>
      </c>
      <c r="AD23" s="47" t="str">
        <f t="shared" si="24"/>
        <v/>
      </c>
      <c r="AE23" s="47" t="str">
        <f t="shared" si="24"/>
        <v/>
      </c>
      <c r="AF23" s="47" t="str">
        <f t="shared" si="16"/>
        <v/>
      </c>
      <c r="AG23" s="47" t="str">
        <f t="shared" si="24"/>
        <v/>
      </c>
      <c r="AH23" s="47" t="str">
        <f t="shared" si="24"/>
        <v/>
      </c>
      <c r="AI23" s="53" t="str">
        <f t="shared" si="17"/>
        <v/>
      </c>
      <c r="AJ23" s="55">
        <f t="shared" si="5"/>
        <v>0</v>
      </c>
      <c r="AK23" s="51" t="str">
        <f t="shared" si="18"/>
        <v/>
      </c>
      <c r="AL23" s="54" t="str">
        <f t="shared" si="19"/>
        <v/>
      </c>
      <c r="AM23" s="32" t="str">
        <f t="shared" si="20"/>
        <v/>
      </c>
      <c r="AN23" s="32" t="str">
        <f>IF(AM23="","",IF(AM23="①",1,IF(AM23="②",2,IF(AM23="③",3,IF(AM23="④",4,NG)))))</f>
        <v/>
      </c>
      <c r="AO23" s="20" t="str">
        <f t="shared" si="6"/>
        <v/>
      </c>
      <c r="AP23" s="20" t="str">
        <f t="shared" si="7"/>
        <v/>
      </c>
      <c r="AQ23" s="20" t="str">
        <f t="shared" si="22"/>
        <v/>
      </c>
      <c r="AR23" s="49" t="str">
        <f t="shared" si="23"/>
        <v/>
      </c>
    </row>
    <row r="24" spans="2:44" ht="28.5" customHeight="1">
      <c r="B24" s="119">
        <v>20</v>
      </c>
      <c r="C24" s="143"/>
      <c r="D24" s="144"/>
      <c r="E24" s="145"/>
      <c r="F24" s="144"/>
      <c r="G24" s="146"/>
      <c r="H24" s="147"/>
      <c r="I24" s="146"/>
      <c r="J24" s="146"/>
      <c r="K24" s="146"/>
      <c r="L24" s="155" t="str">
        <f t="shared" si="9"/>
        <v/>
      </c>
      <c r="M24" s="117"/>
      <c r="N24" s="59" t="str">
        <f t="shared" si="10"/>
        <v/>
      </c>
      <c r="O24" s="109"/>
      <c r="Q24" s="46" t="str">
        <f t="shared" si="0"/>
        <v/>
      </c>
      <c r="R24" s="51" t="str">
        <f t="shared" si="11"/>
        <v/>
      </c>
      <c r="S24" s="46" t="str">
        <f t="shared" si="1"/>
        <v/>
      </c>
      <c r="T24" s="51" t="str">
        <f t="shared" si="12"/>
        <v/>
      </c>
      <c r="U24" s="85">
        <f>COUNTIF(C5:C54,C24)</f>
        <v>0</v>
      </c>
      <c r="V24" s="51" t="str">
        <f t="shared" si="2"/>
        <v/>
      </c>
      <c r="W24" s="54">
        <f t="shared" si="13"/>
        <v>0</v>
      </c>
      <c r="X24" s="51" t="str">
        <f t="shared" si="21"/>
        <v/>
      </c>
      <c r="Y24" s="47" t="str">
        <f t="shared" si="14"/>
        <v/>
      </c>
      <c r="Z24" s="47" t="str">
        <f t="shared" si="14"/>
        <v/>
      </c>
      <c r="AA24" s="47" t="str">
        <f t="shared" si="14"/>
        <v/>
      </c>
      <c r="AB24" s="47" t="str">
        <f t="shared" si="14"/>
        <v/>
      </c>
      <c r="AC24" s="53" t="str">
        <f t="shared" si="15"/>
        <v/>
      </c>
      <c r="AD24" s="47" t="str">
        <f t="shared" si="24"/>
        <v/>
      </c>
      <c r="AE24" s="47" t="str">
        <f t="shared" si="24"/>
        <v/>
      </c>
      <c r="AF24" s="47" t="str">
        <f t="shared" si="16"/>
        <v/>
      </c>
      <c r="AG24" s="47" t="str">
        <f t="shared" si="24"/>
        <v/>
      </c>
      <c r="AH24" s="47" t="str">
        <f t="shared" si="24"/>
        <v/>
      </c>
      <c r="AI24" s="53" t="str">
        <f t="shared" si="17"/>
        <v/>
      </c>
      <c r="AJ24" s="55">
        <f t="shared" si="5"/>
        <v>0</v>
      </c>
      <c r="AK24" s="51" t="str">
        <f t="shared" si="18"/>
        <v/>
      </c>
      <c r="AL24" s="54" t="str">
        <f t="shared" si="19"/>
        <v/>
      </c>
      <c r="AM24" s="32" t="str">
        <f t="shared" si="20"/>
        <v/>
      </c>
      <c r="AN24" s="32" t="str">
        <f>IF(AM24="","",IF(AM24="①",1,IF(AM24="②",2,IF(AM24="③",3,IF(AM24="④",4,NG)))))</f>
        <v/>
      </c>
      <c r="AO24" s="20" t="str">
        <f t="shared" si="6"/>
        <v/>
      </c>
      <c r="AP24" s="20" t="str">
        <f t="shared" si="7"/>
        <v/>
      </c>
      <c r="AQ24" s="20" t="str">
        <f t="shared" si="22"/>
        <v/>
      </c>
      <c r="AR24" s="49" t="str">
        <f t="shared" si="23"/>
        <v/>
      </c>
    </row>
    <row r="25" spans="2:44" ht="28.5" customHeight="1">
      <c r="B25" s="119">
        <v>21</v>
      </c>
      <c r="C25" s="143"/>
      <c r="D25" s="144"/>
      <c r="E25" s="145"/>
      <c r="F25" s="144"/>
      <c r="G25" s="146"/>
      <c r="H25" s="147"/>
      <c r="I25" s="146"/>
      <c r="J25" s="146"/>
      <c r="K25" s="146"/>
      <c r="L25" s="155" t="str">
        <f t="shared" si="9"/>
        <v/>
      </c>
      <c r="M25" s="117"/>
      <c r="N25" s="59" t="str">
        <f t="shared" si="10"/>
        <v/>
      </c>
      <c r="O25" s="109"/>
      <c r="Q25" s="46" t="str">
        <f t="shared" si="0"/>
        <v/>
      </c>
      <c r="R25" s="51" t="str">
        <f t="shared" si="11"/>
        <v/>
      </c>
      <c r="S25" s="46" t="str">
        <f t="shared" si="1"/>
        <v/>
      </c>
      <c r="T25" s="51" t="str">
        <f t="shared" si="12"/>
        <v/>
      </c>
      <c r="U25" s="85">
        <f>COUNTIF(C5:C54,C25)</f>
        <v>0</v>
      </c>
      <c r="V25" s="51" t="str">
        <f t="shared" si="2"/>
        <v/>
      </c>
      <c r="W25" s="54">
        <f t="shared" si="13"/>
        <v>0</v>
      </c>
      <c r="X25" s="51" t="str">
        <f t="shared" si="21"/>
        <v/>
      </c>
      <c r="Y25" s="47" t="str">
        <f t="shared" si="14"/>
        <v/>
      </c>
      <c r="Z25" s="47" t="str">
        <f t="shared" si="14"/>
        <v/>
      </c>
      <c r="AA25" s="47" t="str">
        <f t="shared" si="14"/>
        <v/>
      </c>
      <c r="AB25" s="47" t="str">
        <f t="shared" si="14"/>
        <v/>
      </c>
      <c r="AC25" s="53" t="str">
        <f t="shared" si="15"/>
        <v/>
      </c>
      <c r="AD25" s="47" t="str">
        <f t="shared" si="24"/>
        <v/>
      </c>
      <c r="AE25" s="47" t="str">
        <f t="shared" si="24"/>
        <v/>
      </c>
      <c r="AF25" s="47" t="str">
        <f t="shared" si="16"/>
        <v/>
      </c>
      <c r="AG25" s="47" t="str">
        <f t="shared" si="24"/>
        <v/>
      </c>
      <c r="AH25" s="47" t="str">
        <f t="shared" si="24"/>
        <v/>
      </c>
      <c r="AI25" s="53" t="str">
        <f t="shared" si="17"/>
        <v/>
      </c>
      <c r="AJ25" s="55">
        <f t="shared" si="5"/>
        <v>0</v>
      </c>
      <c r="AK25" s="51" t="str">
        <f t="shared" si="18"/>
        <v/>
      </c>
      <c r="AL25" s="54" t="str">
        <f t="shared" si="19"/>
        <v/>
      </c>
      <c r="AM25" s="32" t="str">
        <f t="shared" si="20"/>
        <v/>
      </c>
      <c r="AN25" s="32" t="str">
        <f>IF(AM25="","",IF(AM25="①",1,IF(AM25="②",2,IF(AM25="③",3,IF(AM25="④",4,NG)))))</f>
        <v/>
      </c>
      <c r="AO25" s="20" t="str">
        <f t="shared" si="6"/>
        <v/>
      </c>
      <c r="AP25" s="20" t="str">
        <f t="shared" si="7"/>
        <v/>
      </c>
      <c r="AQ25" s="20" t="str">
        <f t="shared" si="22"/>
        <v/>
      </c>
      <c r="AR25" s="49" t="str">
        <f t="shared" si="23"/>
        <v/>
      </c>
    </row>
    <row r="26" spans="2:44" ht="28.5" customHeight="1">
      <c r="B26" s="119">
        <v>22</v>
      </c>
      <c r="C26" s="143"/>
      <c r="D26" s="144"/>
      <c r="E26" s="145"/>
      <c r="F26" s="144"/>
      <c r="G26" s="146"/>
      <c r="H26" s="147"/>
      <c r="I26" s="146"/>
      <c r="J26" s="146"/>
      <c r="K26" s="146"/>
      <c r="L26" s="155" t="str">
        <f t="shared" si="9"/>
        <v/>
      </c>
      <c r="M26" s="117"/>
      <c r="N26" s="59" t="str">
        <f t="shared" si="10"/>
        <v/>
      </c>
      <c r="O26" s="109"/>
      <c r="Q26" s="46" t="str">
        <f t="shared" si="0"/>
        <v/>
      </c>
      <c r="R26" s="51" t="str">
        <f t="shared" si="11"/>
        <v/>
      </c>
      <c r="S26" s="46" t="str">
        <f t="shared" si="1"/>
        <v/>
      </c>
      <c r="T26" s="51" t="str">
        <f t="shared" si="12"/>
        <v/>
      </c>
      <c r="U26" s="85">
        <f>COUNTIF(C5:C54,C26)</f>
        <v>0</v>
      </c>
      <c r="V26" s="51" t="str">
        <f t="shared" si="2"/>
        <v/>
      </c>
      <c r="W26" s="54">
        <f t="shared" si="13"/>
        <v>0</v>
      </c>
      <c r="X26" s="51" t="str">
        <f t="shared" si="21"/>
        <v/>
      </c>
      <c r="Y26" s="47" t="str">
        <f t="shared" si="14"/>
        <v/>
      </c>
      <c r="Z26" s="47" t="str">
        <f t="shared" si="14"/>
        <v/>
      </c>
      <c r="AA26" s="47" t="str">
        <f t="shared" si="14"/>
        <v/>
      </c>
      <c r="AB26" s="47" t="str">
        <f t="shared" si="14"/>
        <v/>
      </c>
      <c r="AC26" s="53" t="str">
        <f t="shared" si="15"/>
        <v/>
      </c>
      <c r="AD26" s="47" t="str">
        <f t="shared" si="24"/>
        <v/>
      </c>
      <c r="AE26" s="47" t="str">
        <f t="shared" si="24"/>
        <v/>
      </c>
      <c r="AF26" s="47" t="str">
        <f t="shared" si="16"/>
        <v/>
      </c>
      <c r="AG26" s="47" t="str">
        <f t="shared" si="24"/>
        <v/>
      </c>
      <c r="AH26" s="47" t="str">
        <f t="shared" si="24"/>
        <v/>
      </c>
      <c r="AI26" s="53" t="str">
        <f t="shared" si="17"/>
        <v/>
      </c>
      <c r="AJ26" s="55">
        <f t="shared" si="5"/>
        <v>0</v>
      </c>
      <c r="AK26" s="51" t="str">
        <f t="shared" si="18"/>
        <v/>
      </c>
      <c r="AL26" s="54" t="str">
        <f t="shared" si="19"/>
        <v/>
      </c>
      <c r="AM26" s="32" t="str">
        <f t="shared" si="20"/>
        <v/>
      </c>
      <c r="AN26" s="32" t="str">
        <f>IF(AM26="","",IF(AM26="①",1,IF(AM26="②",2,IF(AM26="③",3,IF(AM26="④",4,NG)))))</f>
        <v/>
      </c>
      <c r="AO26" s="20" t="str">
        <f t="shared" si="6"/>
        <v/>
      </c>
      <c r="AP26" s="20" t="str">
        <f t="shared" si="7"/>
        <v/>
      </c>
      <c r="AQ26" s="20" t="str">
        <f t="shared" si="22"/>
        <v/>
      </c>
      <c r="AR26" s="49" t="str">
        <f t="shared" si="23"/>
        <v/>
      </c>
    </row>
    <row r="27" spans="2:44" ht="28.5" customHeight="1">
      <c r="B27" s="119">
        <v>23</v>
      </c>
      <c r="C27" s="143"/>
      <c r="D27" s="144"/>
      <c r="E27" s="145"/>
      <c r="F27" s="144"/>
      <c r="G27" s="146"/>
      <c r="H27" s="147"/>
      <c r="I27" s="146"/>
      <c r="J27" s="146"/>
      <c r="K27" s="146"/>
      <c r="L27" s="155" t="str">
        <f t="shared" si="9"/>
        <v/>
      </c>
      <c r="M27" s="117"/>
      <c r="N27" s="59" t="str">
        <f t="shared" si="10"/>
        <v/>
      </c>
      <c r="O27" s="109"/>
      <c r="Q27" s="46" t="str">
        <f t="shared" si="0"/>
        <v/>
      </c>
      <c r="R27" s="51" t="str">
        <f t="shared" si="11"/>
        <v/>
      </c>
      <c r="S27" s="46" t="str">
        <f t="shared" si="1"/>
        <v/>
      </c>
      <c r="T27" s="51" t="str">
        <f t="shared" si="12"/>
        <v/>
      </c>
      <c r="U27" s="85">
        <f>COUNTIF(C5:C54,C27)</f>
        <v>0</v>
      </c>
      <c r="V27" s="51" t="str">
        <f t="shared" si="2"/>
        <v/>
      </c>
      <c r="W27" s="54">
        <f t="shared" si="13"/>
        <v>0</v>
      </c>
      <c r="X27" s="51" t="str">
        <f t="shared" si="21"/>
        <v/>
      </c>
      <c r="Y27" s="47" t="str">
        <f t="shared" si="14"/>
        <v/>
      </c>
      <c r="Z27" s="47" t="str">
        <f t="shared" si="14"/>
        <v/>
      </c>
      <c r="AA27" s="47" t="str">
        <f t="shared" si="14"/>
        <v/>
      </c>
      <c r="AB27" s="47" t="str">
        <f t="shared" si="14"/>
        <v/>
      </c>
      <c r="AC27" s="53" t="str">
        <f t="shared" si="15"/>
        <v/>
      </c>
      <c r="AD27" s="47" t="str">
        <f t="shared" si="24"/>
        <v/>
      </c>
      <c r="AE27" s="47" t="str">
        <f t="shared" si="24"/>
        <v/>
      </c>
      <c r="AF27" s="47" t="str">
        <f t="shared" si="16"/>
        <v/>
      </c>
      <c r="AG27" s="47" t="str">
        <f t="shared" si="24"/>
        <v/>
      </c>
      <c r="AH27" s="47" t="str">
        <f t="shared" si="24"/>
        <v/>
      </c>
      <c r="AI27" s="53" t="str">
        <f t="shared" si="17"/>
        <v/>
      </c>
      <c r="AJ27" s="55">
        <f t="shared" si="5"/>
        <v>0</v>
      </c>
      <c r="AK27" s="51" t="str">
        <f t="shared" si="18"/>
        <v/>
      </c>
      <c r="AL27" s="54" t="str">
        <f t="shared" si="19"/>
        <v/>
      </c>
      <c r="AM27" s="32" t="str">
        <f t="shared" si="20"/>
        <v/>
      </c>
      <c r="AN27" s="32" t="str">
        <f>IF(AM27="","",IF(AM27="①",1,IF(AM27="②",2,IF(AM27="③",3,IF(AM27="④",4,NG)))))</f>
        <v/>
      </c>
      <c r="AO27" s="20" t="str">
        <f t="shared" si="6"/>
        <v/>
      </c>
      <c r="AP27" s="20" t="str">
        <f t="shared" si="7"/>
        <v/>
      </c>
      <c r="AQ27" s="20" t="str">
        <f t="shared" si="22"/>
        <v/>
      </c>
      <c r="AR27" s="49" t="str">
        <f t="shared" si="23"/>
        <v/>
      </c>
    </row>
    <row r="28" spans="2:44" ht="28.5" customHeight="1">
      <c r="B28" s="119">
        <v>24</v>
      </c>
      <c r="C28" s="143"/>
      <c r="D28" s="144"/>
      <c r="E28" s="145"/>
      <c r="F28" s="144"/>
      <c r="G28" s="146"/>
      <c r="H28" s="147"/>
      <c r="I28" s="146"/>
      <c r="J28" s="146"/>
      <c r="K28" s="146"/>
      <c r="L28" s="155" t="str">
        <f t="shared" si="9"/>
        <v/>
      </c>
      <c r="M28" s="117"/>
      <c r="N28" s="59" t="str">
        <f t="shared" si="10"/>
        <v/>
      </c>
      <c r="O28" s="109"/>
      <c r="Q28" s="46" t="str">
        <f t="shared" si="0"/>
        <v/>
      </c>
      <c r="R28" s="51" t="str">
        <f t="shared" si="11"/>
        <v/>
      </c>
      <c r="S28" s="46" t="str">
        <f t="shared" si="1"/>
        <v/>
      </c>
      <c r="T28" s="51" t="str">
        <f t="shared" si="12"/>
        <v/>
      </c>
      <c r="U28" s="85">
        <f>COUNTIF(C5:C54,C28)</f>
        <v>0</v>
      </c>
      <c r="V28" s="51" t="str">
        <f t="shared" si="2"/>
        <v/>
      </c>
      <c r="W28" s="54">
        <f t="shared" si="13"/>
        <v>0</v>
      </c>
      <c r="X28" s="51" t="str">
        <f t="shared" si="21"/>
        <v/>
      </c>
      <c r="Y28" s="47" t="str">
        <f t="shared" si="14"/>
        <v/>
      </c>
      <c r="Z28" s="47" t="str">
        <f t="shared" si="14"/>
        <v/>
      </c>
      <c r="AA28" s="47" t="str">
        <f t="shared" si="14"/>
        <v/>
      </c>
      <c r="AB28" s="47" t="str">
        <f t="shared" si="14"/>
        <v/>
      </c>
      <c r="AC28" s="53" t="str">
        <f t="shared" si="15"/>
        <v/>
      </c>
      <c r="AD28" s="47" t="str">
        <f t="shared" si="24"/>
        <v/>
      </c>
      <c r="AE28" s="47" t="str">
        <f t="shared" si="24"/>
        <v/>
      </c>
      <c r="AF28" s="47" t="str">
        <f t="shared" si="16"/>
        <v/>
      </c>
      <c r="AG28" s="47" t="str">
        <f t="shared" si="24"/>
        <v/>
      </c>
      <c r="AH28" s="47" t="str">
        <f t="shared" si="24"/>
        <v/>
      </c>
      <c r="AI28" s="53" t="str">
        <f t="shared" si="17"/>
        <v/>
      </c>
      <c r="AJ28" s="55">
        <f t="shared" si="5"/>
        <v>0</v>
      </c>
      <c r="AK28" s="51" t="str">
        <f t="shared" si="18"/>
        <v/>
      </c>
      <c r="AL28" s="54" t="str">
        <f t="shared" si="19"/>
        <v/>
      </c>
      <c r="AM28" s="32" t="str">
        <f t="shared" si="20"/>
        <v/>
      </c>
      <c r="AN28" s="32" t="str">
        <f>IF(AM28="","",IF(AM28="①",1,IF(AM28="②",2,IF(AM28="③",3,IF(AM28="④",4,NG)))))</f>
        <v/>
      </c>
      <c r="AO28" s="20" t="str">
        <f t="shared" si="6"/>
        <v/>
      </c>
      <c r="AP28" s="20" t="str">
        <f t="shared" si="7"/>
        <v/>
      </c>
      <c r="AQ28" s="20" t="str">
        <f t="shared" si="22"/>
        <v/>
      </c>
      <c r="AR28" s="49" t="str">
        <f t="shared" si="23"/>
        <v/>
      </c>
    </row>
    <row r="29" spans="2:44" ht="28.5" customHeight="1">
      <c r="B29" s="119">
        <v>25</v>
      </c>
      <c r="C29" s="143"/>
      <c r="D29" s="144"/>
      <c r="E29" s="145"/>
      <c r="F29" s="144"/>
      <c r="G29" s="146"/>
      <c r="H29" s="147"/>
      <c r="I29" s="146"/>
      <c r="J29" s="146"/>
      <c r="K29" s="146"/>
      <c r="L29" s="155" t="str">
        <f t="shared" si="9"/>
        <v/>
      </c>
      <c r="M29" s="117"/>
      <c r="N29" s="59" t="str">
        <f t="shared" si="10"/>
        <v/>
      </c>
      <c r="O29" s="109"/>
      <c r="Q29" s="46" t="str">
        <f t="shared" si="0"/>
        <v/>
      </c>
      <c r="R29" s="51" t="str">
        <f t="shared" si="11"/>
        <v/>
      </c>
      <c r="S29" s="46" t="str">
        <f t="shared" si="1"/>
        <v/>
      </c>
      <c r="T29" s="51" t="str">
        <f t="shared" si="12"/>
        <v/>
      </c>
      <c r="U29" s="85">
        <f>COUNTIF(C5:C54,C29)</f>
        <v>0</v>
      </c>
      <c r="V29" s="51" t="str">
        <f t="shared" si="2"/>
        <v/>
      </c>
      <c r="W29" s="54">
        <f t="shared" si="13"/>
        <v>0</v>
      </c>
      <c r="X29" s="51" t="str">
        <f t="shared" si="21"/>
        <v/>
      </c>
      <c r="Y29" s="47" t="str">
        <f t="shared" si="14"/>
        <v/>
      </c>
      <c r="Z29" s="47" t="str">
        <f t="shared" si="14"/>
        <v/>
      </c>
      <c r="AA29" s="47" t="str">
        <f t="shared" si="14"/>
        <v/>
      </c>
      <c r="AB29" s="47" t="str">
        <f t="shared" si="14"/>
        <v/>
      </c>
      <c r="AC29" s="53" t="str">
        <f t="shared" si="15"/>
        <v/>
      </c>
      <c r="AD29" s="47" t="str">
        <f t="shared" si="24"/>
        <v/>
      </c>
      <c r="AE29" s="47" t="str">
        <f t="shared" si="24"/>
        <v/>
      </c>
      <c r="AF29" s="47" t="str">
        <f t="shared" si="16"/>
        <v/>
      </c>
      <c r="AG29" s="47" t="str">
        <f t="shared" si="24"/>
        <v/>
      </c>
      <c r="AH29" s="47" t="str">
        <f t="shared" si="24"/>
        <v/>
      </c>
      <c r="AI29" s="53" t="str">
        <f t="shared" si="17"/>
        <v/>
      </c>
      <c r="AJ29" s="55">
        <f t="shared" si="5"/>
        <v>0</v>
      </c>
      <c r="AK29" s="51" t="str">
        <f t="shared" si="18"/>
        <v/>
      </c>
      <c r="AL29" s="54" t="str">
        <f t="shared" si="19"/>
        <v/>
      </c>
      <c r="AM29" s="32" t="str">
        <f t="shared" si="20"/>
        <v/>
      </c>
      <c r="AN29" s="32" t="str">
        <f>IF(AM29="","",IF(AM29="①",1,IF(AM29="②",2,IF(AM29="③",3,IF(AM29="④",4,NG)))))</f>
        <v/>
      </c>
      <c r="AO29" s="20" t="str">
        <f t="shared" si="6"/>
        <v/>
      </c>
      <c r="AP29" s="20" t="str">
        <f t="shared" si="7"/>
        <v/>
      </c>
      <c r="AQ29" s="20" t="str">
        <f t="shared" si="22"/>
        <v/>
      </c>
      <c r="AR29" s="49" t="str">
        <f t="shared" si="23"/>
        <v/>
      </c>
    </row>
    <row r="30" spans="2:44" ht="28.5" hidden="1" customHeight="1">
      <c r="B30" s="119">
        <v>26</v>
      </c>
      <c r="C30" s="143"/>
      <c r="D30" s="144"/>
      <c r="E30" s="145"/>
      <c r="F30" s="144"/>
      <c r="G30" s="146"/>
      <c r="H30" s="147"/>
      <c r="I30" s="146"/>
      <c r="J30" s="146"/>
      <c r="K30" s="146"/>
      <c r="L30" s="155" t="str">
        <f t="shared" si="9"/>
        <v/>
      </c>
      <c r="M30" s="117"/>
      <c r="N30" s="59" t="str">
        <f t="shared" si="10"/>
        <v/>
      </c>
      <c r="O30" s="109"/>
      <c r="Q30" s="46" t="str">
        <f t="shared" si="0"/>
        <v/>
      </c>
      <c r="R30" s="51" t="str">
        <f t="shared" si="11"/>
        <v/>
      </c>
      <c r="S30" s="46" t="str">
        <f t="shared" si="1"/>
        <v/>
      </c>
      <c r="T30" s="51" t="str">
        <f t="shared" si="12"/>
        <v/>
      </c>
      <c r="U30" s="85">
        <f>COUNTIF(C5:C54,C30)</f>
        <v>0</v>
      </c>
      <c r="V30" s="51" t="str">
        <f t="shared" si="2"/>
        <v/>
      </c>
      <c r="W30" s="54">
        <f t="shared" si="13"/>
        <v>0</v>
      </c>
      <c r="X30" s="51" t="str">
        <f t="shared" si="21"/>
        <v/>
      </c>
      <c r="Y30" s="47" t="str">
        <f t="shared" si="14"/>
        <v/>
      </c>
      <c r="Z30" s="47" t="str">
        <f t="shared" si="14"/>
        <v/>
      </c>
      <c r="AA30" s="47" t="str">
        <f t="shared" si="14"/>
        <v/>
      </c>
      <c r="AB30" s="47" t="str">
        <f t="shared" si="14"/>
        <v/>
      </c>
      <c r="AC30" s="53" t="str">
        <f t="shared" si="15"/>
        <v/>
      </c>
      <c r="AD30" s="47" t="str">
        <f t="shared" si="24"/>
        <v/>
      </c>
      <c r="AE30" s="47" t="str">
        <f t="shared" si="24"/>
        <v/>
      </c>
      <c r="AF30" s="47" t="str">
        <f t="shared" si="16"/>
        <v/>
      </c>
      <c r="AG30" s="47" t="str">
        <f t="shared" si="24"/>
        <v/>
      </c>
      <c r="AH30" s="47" t="str">
        <f t="shared" si="24"/>
        <v/>
      </c>
      <c r="AI30" s="53" t="str">
        <f t="shared" si="17"/>
        <v/>
      </c>
      <c r="AJ30" s="55">
        <f t="shared" si="5"/>
        <v>0</v>
      </c>
      <c r="AK30" s="51" t="str">
        <f t="shared" si="18"/>
        <v/>
      </c>
      <c r="AL30" s="54" t="str">
        <f t="shared" si="19"/>
        <v/>
      </c>
      <c r="AM30" s="32" t="str">
        <f t="shared" si="20"/>
        <v/>
      </c>
      <c r="AN30" s="32" t="str">
        <f>IF(AM30="","",IF(AM30="①",1,IF(AM30="②",2,IF(AM30="③",3,IF(AM30="④",4,NG)))))</f>
        <v/>
      </c>
      <c r="AO30" s="20" t="str">
        <f t="shared" si="6"/>
        <v/>
      </c>
      <c r="AP30" s="20" t="str">
        <f t="shared" si="7"/>
        <v/>
      </c>
      <c r="AQ30" s="20" t="str">
        <f t="shared" si="22"/>
        <v/>
      </c>
      <c r="AR30" s="49" t="str">
        <f t="shared" si="23"/>
        <v/>
      </c>
    </row>
    <row r="31" spans="2:44" ht="28.5" hidden="1" customHeight="1">
      <c r="B31" s="119">
        <v>27</v>
      </c>
      <c r="C31" s="143"/>
      <c r="D31" s="144"/>
      <c r="E31" s="145"/>
      <c r="F31" s="144"/>
      <c r="G31" s="146"/>
      <c r="H31" s="147"/>
      <c r="I31" s="146"/>
      <c r="J31" s="146"/>
      <c r="K31" s="146"/>
      <c r="L31" s="155" t="str">
        <f t="shared" si="9"/>
        <v/>
      </c>
      <c r="M31" s="117"/>
      <c r="N31" s="59" t="str">
        <f t="shared" si="10"/>
        <v/>
      </c>
      <c r="O31" s="109"/>
      <c r="Q31" s="46" t="str">
        <f t="shared" si="0"/>
        <v/>
      </c>
      <c r="R31" s="51" t="str">
        <f t="shared" si="11"/>
        <v/>
      </c>
      <c r="S31" s="46" t="str">
        <f t="shared" si="1"/>
        <v/>
      </c>
      <c r="T31" s="51" t="str">
        <f t="shared" si="12"/>
        <v/>
      </c>
      <c r="U31" s="85">
        <f>COUNTIF(C5:C54,C31)</f>
        <v>0</v>
      </c>
      <c r="V31" s="51" t="str">
        <f t="shared" si="2"/>
        <v/>
      </c>
      <c r="W31" s="54">
        <f t="shared" si="13"/>
        <v>0</v>
      </c>
      <c r="X31" s="51" t="str">
        <f t="shared" si="21"/>
        <v/>
      </c>
      <c r="Y31" s="47" t="str">
        <f t="shared" si="14"/>
        <v/>
      </c>
      <c r="Z31" s="47" t="str">
        <f t="shared" si="14"/>
        <v/>
      </c>
      <c r="AA31" s="47" t="str">
        <f t="shared" si="14"/>
        <v/>
      </c>
      <c r="AB31" s="47" t="str">
        <f t="shared" si="14"/>
        <v/>
      </c>
      <c r="AC31" s="53" t="str">
        <f t="shared" si="15"/>
        <v/>
      </c>
      <c r="AD31" s="47" t="str">
        <f t="shared" si="24"/>
        <v/>
      </c>
      <c r="AE31" s="47" t="str">
        <f t="shared" si="24"/>
        <v/>
      </c>
      <c r="AF31" s="47" t="str">
        <f t="shared" si="16"/>
        <v/>
      </c>
      <c r="AG31" s="47" t="str">
        <f t="shared" si="24"/>
        <v/>
      </c>
      <c r="AH31" s="47" t="str">
        <f t="shared" si="24"/>
        <v/>
      </c>
      <c r="AI31" s="53" t="str">
        <f t="shared" si="17"/>
        <v/>
      </c>
      <c r="AJ31" s="55">
        <f t="shared" si="5"/>
        <v>0</v>
      </c>
      <c r="AK31" s="51" t="str">
        <f t="shared" si="18"/>
        <v/>
      </c>
      <c r="AL31" s="54" t="str">
        <f t="shared" si="19"/>
        <v/>
      </c>
      <c r="AM31" s="32" t="str">
        <f t="shared" si="20"/>
        <v/>
      </c>
      <c r="AN31" s="32" t="str">
        <f>IF(AM31="","",IF(AM31="①",1,IF(AM31="②",2,IF(AM31="③",3,IF(AM31="④",4,NG)))))</f>
        <v/>
      </c>
      <c r="AO31" s="20" t="str">
        <f t="shared" si="6"/>
        <v/>
      </c>
      <c r="AP31" s="20" t="str">
        <f t="shared" si="7"/>
        <v/>
      </c>
      <c r="AQ31" s="20" t="str">
        <f t="shared" si="22"/>
        <v/>
      </c>
      <c r="AR31" s="49" t="str">
        <f t="shared" si="23"/>
        <v/>
      </c>
    </row>
    <row r="32" spans="2:44" ht="28.5" hidden="1" customHeight="1">
      <c r="B32" s="119">
        <v>28</v>
      </c>
      <c r="C32" s="143"/>
      <c r="D32" s="144"/>
      <c r="E32" s="145"/>
      <c r="F32" s="144"/>
      <c r="G32" s="146"/>
      <c r="H32" s="147"/>
      <c r="I32" s="146"/>
      <c r="J32" s="146"/>
      <c r="K32" s="146"/>
      <c r="L32" s="155" t="str">
        <f t="shared" si="9"/>
        <v/>
      </c>
      <c r="M32" s="117"/>
      <c r="N32" s="59" t="str">
        <f t="shared" si="10"/>
        <v/>
      </c>
      <c r="O32" s="109"/>
      <c r="Q32" s="46" t="str">
        <f t="shared" si="0"/>
        <v/>
      </c>
      <c r="R32" s="51" t="str">
        <f t="shared" si="11"/>
        <v/>
      </c>
      <c r="S32" s="46" t="str">
        <f t="shared" si="1"/>
        <v/>
      </c>
      <c r="T32" s="51" t="str">
        <f t="shared" si="12"/>
        <v/>
      </c>
      <c r="U32" s="85">
        <f>COUNTIF(C5:C54,C32)</f>
        <v>0</v>
      </c>
      <c r="V32" s="51" t="str">
        <f t="shared" si="2"/>
        <v/>
      </c>
      <c r="W32" s="54">
        <f t="shared" si="13"/>
        <v>0</v>
      </c>
      <c r="X32" s="51" t="str">
        <f t="shared" si="21"/>
        <v/>
      </c>
      <c r="Y32" s="47" t="str">
        <f t="shared" si="14"/>
        <v/>
      </c>
      <c r="Z32" s="47" t="str">
        <f t="shared" si="14"/>
        <v/>
      </c>
      <c r="AA32" s="47" t="str">
        <f t="shared" si="14"/>
        <v/>
      </c>
      <c r="AB32" s="47" t="str">
        <f t="shared" si="14"/>
        <v/>
      </c>
      <c r="AC32" s="53" t="str">
        <f t="shared" si="15"/>
        <v/>
      </c>
      <c r="AD32" s="47" t="str">
        <f t="shared" si="24"/>
        <v/>
      </c>
      <c r="AE32" s="47" t="str">
        <f t="shared" si="24"/>
        <v/>
      </c>
      <c r="AF32" s="47" t="str">
        <f t="shared" si="16"/>
        <v/>
      </c>
      <c r="AG32" s="47" t="str">
        <f t="shared" si="24"/>
        <v/>
      </c>
      <c r="AH32" s="47" t="str">
        <f t="shared" si="24"/>
        <v/>
      </c>
      <c r="AI32" s="53" t="str">
        <f t="shared" si="17"/>
        <v/>
      </c>
      <c r="AJ32" s="55">
        <f t="shared" si="5"/>
        <v>0</v>
      </c>
      <c r="AK32" s="51" t="str">
        <f t="shared" si="18"/>
        <v/>
      </c>
      <c r="AL32" s="54" t="str">
        <f t="shared" si="19"/>
        <v/>
      </c>
      <c r="AM32" s="32" t="str">
        <f t="shared" si="20"/>
        <v/>
      </c>
      <c r="AN32" s="32" t="str">
        <f>IF(AM32="","",IF(AM32="①",1,IF(AM32="②",2,IF(AM32="③",3,IF(AM32="④",4,NG)))))</f>
        <v/>
      </c>
      <c r="AO32" s="20" t="str">
        <f t="shared" si="6"/>
        <v/>
      </c>
      <c r="AP32" s="20" t="str">
        <f t="shared" si="7"/>
        <v/>
      </c>
      <c r="AQ32" s="20" t="str">
        <f t="shared" si="22"/>
        <v/>
      </c>
      <c r="AR32" s="49" t="str">
        <f t="shared" si="23"/>
        <v/>
      </c>
    </row>
    <row r="33" spans="2:44" ht="28.5" hidden="1" customHeight="1">
      <c r="B33" s="119">
        <v>29</v>
      </c>
      <c r="C33" s="143"/>
      <c r="D33" s="144"/>
      <c r="E33" s="145"/>
      <c r="F33" s="144"/>
      <c r="G33" s="146"/>
      <c r="H33" s="147"/>
      <c r="I33" s="146"/>
      <c r="J33" s="146"/>
      <c r="K33" s="146"/>
      <c r="L33" s="155" t="str">
        <f t="shared" si="9"/>
        <v/>
      </c>
      <c r="M33" s="117"/>
      <c r="N33" s="59" t="str">
        <f t="shared" si="10"/>
        <v/>
      </c>
      <c r="O33" s="109"/>
      <c r="Q33" s="46" t="str">
        <f t="shared" si="0"/>
        <v/>
      </c>
      <c r="R33" s="51" t="str">
        <f t="shared" si="11"/>
        <v/>
      </c>
      <c r="S33" s="46" t="str">
        <f t="shared" si="1"/>
        <v/>
      </c>
      <c r="T33" s="51" t="str">
        <f t="shared" si="12"/>
        <v/>
      </c>
      <c r="U33" s="85">
        <f t="shared" ref="U33:U54" si="25">COUNTIF(C5:C54,C33)</f>
        <v>0</v>
      </c>
      <c r="V33" s="51" t="str">
        <f t="shared" si="2"/>
        <v/>
      </c>
      <c r="W33" s="54">
        <f t="shared" si="13"/>
        <v>0</v>
      </c>
      <c r="X33" s="51" t="str">
        <f t="shared" si="21"/>
        <v/>
      </c>
      <c r="Y33" s="47" t="str">
        <f t="shared" si="14"/>
        <v/>
      </c>
      <c r="Z33" s="47" t="str">
        <f t="shared" si="14"/>
        <v/>
      </c>
      <c r="AA33" s="47" t="str">
        <f t="shared" si="14"/>
        <v/>
      </c>
      <c r="AB33" s="47" t="str">
        <f t="shared" si="14"/>
        <v/>
      </c>
      <c r="AC33" s="53" t="str">
        <f t="shared" si="15"/>
        <v/>
      </c>
      <c r="AD33" s="47" t="str">
        <f t="shared" si="24"/>
        <v/>
      </c>
      <c r="AE33" s="47" t="str">
        <f t="shared" si="24"/>
        <v/>
      </c>
      <c r="AF33" s="47" t="str">
        <f t="shared" si="16"/>
        <v/>
      </c>
      <c r="AG33" s="47" t="str">
        <f t="shared" si="24"/>
        <v/>
      </c>
      <c r="AH33" s="47" t="str">
        <f t="shared" si="24"/>
        <v/>
      </c>
      <c r="AI33" s="53" t="str">
        <f t="shared" si="17"/>
        <v/>
      </c>
      <c r="AJ33" s="55">
        <f t="shared" si="5"/>
        <v>0</v>
      </c>
      <c r="AK33" s="51" t="str">
        <f t="shared" si="18"/>
        <v/>
      </c>
      <c r="AL33" s="54" t="str">
        <f t="shared" si="19"/>
        <v/>
      </c>
      <c r="AM33" s="32" t="str">
        <f t="shared" si="20"/>
        <v/>
      </c>
      <c r="AN33" s="32" t="str">
        <f>IF(AM33="","",IF(AM33="①",1,IF(AM33="②",2,IF(AM33="③",3,IF(AM33="④",4,NG)))))</f>
        <v/>
      </c>
      <c r="AO33" s="20" t="str">
        <f t="shared" si="6"/>
        <v/>
      </c>
      <c r="AP33" s="20" t="str">
        <f t="shared" si="7"/>
        <v/>
      </c>
      <c r="AQ33" s="20" t="str">
        <f t="shared" si="22"/>
        <v/>
      </c>
      <c r="AR33" s="49" t="str">
        <f t="shared" si="23"/>
        <v/>
      </c>
    </row>
    <row r="34" spans="2:44" ht="28.5" hidden="1" customHeight="1">
      <c r="B34" s="119">
        <v>30</v>
      </c>
      <c r="C34" s="143"/>
      <c r="D34" s="144"/>
      <c r="E34" s="145"/>
      <c r="F34" s="144"/>
      <c r="G34" s="146"/>
      <c r="H34" s="147"/>
      <c r="I34" s="146"/>
      <c r="J34" s="146"/>
      <c r="K34" s="146"/>
      <c r="L34" s="155" t="str">
        <f t="shared" ref="L34:L54" si="26">IF(I34="","",VLOOKUP(I34,支援金額,2,FALSE))</f>
        <v/>
      </c>
      <c r="M34" s="117"/>
      <c r="N34" s="59" t="str">
        <f t="shared" si="10"/>
        <v/>
      </c>
      <c r="O34" s="109"/>
      <c r="Q34" s="46" t="str">
        <f t="shared" ref="Q34:Q54" si="27">IF(C34="","",IF(LEN(C34)=$Q$4,0,1))</f>
        <v/>
      </c>
      <c r="R34" s="51" t="str">
        <f t="shared" ref="R34:R54" si="28">IF(Q34=1,"✖事業所番号桁数誤り。要訂正。　","")</f>
        <v/>
      </c>
      <c r="S34" s="46" t="str">
        <f t="shared" ref="S34:S54" si="29">IF(F34="","",IF(COUNTIF(F34,"*"&amp;$S$4&amp;"*")=1,1,0))</f>
        <v/>
      </c>
      <c r="T34" s="51" t="str">
        <f t="shared" ref="T34:T54" si="30">IF(S34=1,"✖熊本市所在施設対象外。要削除。　","")</f>
        <v/>
      </c>
      <c r="U34" s="85">
        <f t="shared" si="25"/>
        <v>0</v>
      </c>
      <c r="V34" s="51" t="str">
        <f t="shared" si="2"/>
        <v/>
      </c>
      <c r="W34" s="54">
        <f t="shared" si="13"/>
        <v>0</v>
      </c>
      <c r="X34" s="51" t="str">
        <f t="shared" si="21"/>
        <v/>
      </c>
      <c r="Y34" s="47" t="str">
        <f t="shared" si="14"/>
        <v/>
      </c>
      <c r="Z34" s="47" t="str">
        <f t="shared" si="14"/>
        <v/>
      </c>
      <c r="AA34" s="47" t="str">
        <f t="shared" si="14"/>
        <v/>
      </c>
      <c r="AB34" s="47" t="str">
        <f t="shared" si="14"/>
        <v/>
      </c>
      <c r="AC34" s="53" t="str">
        <f t="shared" ref="AC34:AC54" si="31">IF(SUM(Y34:AB34)&gt;1,"※同一事業所で複数の申請がなされています。","")</f>
        <v/>
      </c>
      <c r="AD34" s="47" t="str">
        <f t="shared" si="24"/>
        <v/>
      </c>
      <c r="AE34" s="47" t="str">
        <f t="shared" si="24"/>
        <v/>
      </c>
      <c r="AF34" s="47" t="str">
        <f t="shared" ref="AF34:AF54" si="32">IF(AE34=1,"※福祉用具販売要確認。","")</f>
        <v/>
      </c>
      <c r="AG34" s="47" t="str">
        <f t="shared" si="24"/>
        <v/>
      </c>
      <c r="AH34" s="47" t="str">
        <f t="shared" si="24"/>
        <v/>
      </c>
      <c r="AI34" s="53" t="str">
        <f t="shared" ref="AI34:AI54" si="33">IF(AH34=1,"※総合事業要確認。","")</f>
        <v/>
      </c>
      <c r="AJ34" s="55">
        <f t="shared" ref="AJ34:AJ54" si="34">IF(_xlfn.ISFORMULA(L34)=TRUE,0,1)</f>
        <v>0</v>
      </c>
      <c r="AK34" s="51" t="str">
        <f t="shared" ref="AK34:AK54" si="35">IF(AJ34=1,"✖支援金額欄数式削除要確認。","")</f>
        <v/>
      </c>
      <c r="AL34" s="54" t="str">
        <f t="shared" ref="AL34:AL54" si="36">IF(G34="","",G34&amp;"支援金区分")</f>
        <v/>
      </c>
      <c r="AM34" s="32" t="str">
        <f t="shared" ref="AM34:AM54" si="37">IF(G34="","",LEFT(G34,1))</f>
        <v/>
      </c>
      <c r="AN34" s="32" t="str">
        <f>IF(AM34="","",IF(AM34="①",1,IF(AM34="②",2,IF(AM34="③",3,IF(AM34="④",4,NG)))))</f>
        <v/>
      </c>
      <c r="AO34" s="20" t="str">
        <f t="shared" ref="AO34:AO54" si="38">IF(I34="","",VLOOKUP(I34,支援金額,3,FALSE))</f>
        <v/>
      </c>
      <c r="AP34" s="20" t="str">
        <f t="shared" ref="AP34:AP54" si="39">IF(I34="","",VLOOKUP(I34,支援金額,4,FALSE))</f>
        <v/>
      </c>
      <c r="AQ34" s="20" t="str">
        <f t="shared" ref="AQ34:AQ54" si="40">IF(AN34="","",IF(AN34&lt;3,IF(AND(J34&gt;=AO34,J34&lt;=AP34),0,1),""))</f>
        <v/>
      </c>
      <c r="AR34" s="49" t="str">
        <f t="shared" ref="AR34:AR54" si="41">IF(AND(AN34&lt;=1,AQ34=1),"✖入所定員不整合。要訂正。　",IF(AND(AN34=2,AQ34=1),"✖通所定員不整合。要訂正。　",""))</f>
        <v/>
      </c>
    </row>
    <row r="35" spans="2:44" ht="28.5" hidden="1" customHeight="1">
      <c r="B35" s="119">
        <v>31</v>
      </c>
      <c r="C35" s="143"/>
      <c r="D35" s="144"/>
      <c r="E35" s="145"/>
      <c r="F35" s="144"/>
      <c r="G35" s="146"/>
      <c r="H35" s="147"/>
      <c r="I35" s="146"/>
      <c r="J35" s="146"/>
      <c r="K35" s="146"/>
      <c r="L35" s="155" t="str">
        <f t="shared" si="26"/>
        <v/>
      </c>
      <c r="M35" s="117"/>
      <c r="N35" s="59" t="str">
        <f t="shared" si="10"/>
        <v/>
      </c>
      <c r="O35" s="109"/>
      <c r="Q35" s="46" t="str">
        <f t="shared" si="27"/>
        <v/>
      </c>
      <c r="R35" s="51" t="str">
        <f t="shared" si="28"/>
        <v/>
      </c>
      <c r="S35" s="46" t="str">
        <f t="shared" si="29"/>
        <v/>
      </c>
      <c r="T35" s="51" t="str">
        <f t="shared" si="30"/>
        <v/>
      </c>
      <c r="U35" s="85">
        <f t="shared" si="25"/>
        <v>0</v>
      </c>
      <c r="V35" s="51" t="str">
        <f t="shared" si="2"/>
        <v/>
      </c>
      <c r="W35" s="54">
        <f t="shared" si="13"/>
        <v>0</v>
      </c>
      <c r="X35" s="51" t="str">
        <f t="shared" si="21"/>
        <v/>
      </c>
      <c r="Y35" s="47" t="str">
        <f t="shared" si="14"/>
        <v/>
      </c>
      <c r="Z35" s="47" t="str">
        <f t="shared" si="14"/>
        <v/>
      </c>
      <c r="AA35" s="47" t="str">
        <f t="shared" si="14"/>
        <v/>
      </c>
      <c r="AB35" s="47" t="str">
        <f t="shared" si="14"/>
        <v/>
      </c>
      <c r="AC35" s="53" t="str">
        <f t="shared" si="31"/>
        <v/>
      </c>
      <c r="AD35" s="47" t="str">
        <f t="shared" si="24"/>
        <v/>
      </c>
      <c r="AE35" s="47" t="str">
        <f t="shared" si="24"/>
        <v/>
      </c>
      <c r="AF35" s="47" t="str">
        <f t="shared" si="32"/>
        <v/>
      </c>
      <c r="AG35" s="47" t="str">
        <f t="shared" si="24"/>
        <v/>
      </c>
      <c r="AH35" s="47" t="str">
        <f t="shared" si="24"/>
        <v/>
      </c>
      <c r="AI35" s="53" t="str">
        <f t="shared" si="33"/>
        <v/>
      </c>
      <c r="AJ35" s="55">
        <f t="shared" si="34"/>
        <v>0</v>
      </c>
      <c r="AK35" s="51" t="str">
        <f t="shared" si="35"/>
        <v/>
      </c>
      <c r="AL35" s="54" t="str">
        <f t="shared" si="36"/>
        <v/>
      </c>
      <c r="AM35" s="32" t="str">
        <f t="shared" si="37"/>
        <v/>
      </c>
      <c r="AN35" s="32" t="str">
        <f>IF(AM35="","",IF(AM35="①",1,IF(AM35="②",2,IF(AM35="③",3,IF(AM35="④",4,NG)))))</f>
        <v/>
      </c>
      <c r="AO35" s="20" t="str">
        <f t="shared" si="38"/>
        <v/>
      </c>
      <c r="AP35" s="20" t="str">
        <f t="shared" si="39"/>
        <v/>
      </c>
      <c r="AQ35" s="20" t="str">
        <f t="shared" si="40"/>
        <v/>
      </c>
      <c r="AR35" s="49" t="str">
        <f t="shared" si="41"/>
        <v/>
      </c>
    </row>
    <row r="36" spans="2:44" ht="28.5" hidden="1" customHeight="1">
      <c r="B36" s="119">
        <v>32</v>
      </c>
      <c r="C36" s="143"/>
      <c r="D36" s="144"/>
      <c r="E36" s="145"/>
      <c r="F36" s="144"/>
      <c r="G36" s="146"/>
      <c r="H36" s="147"/>
      <c r="I36" s="146"/>
      <c r="J36" s="146"/>
      <c r="K36" s="146"/>
      <c r="L36" s="155" t="str">
        <f t="shared" si="26"/>
        <v/>
      </c>
      <c r="M36" s="117"/>
      <c r="N36" s="59" t="str">
        <f t="shared" si="10"/>
        <v/>
      </c>
      <c r="O36" s="109"/>
      <c r="Q36" s="46" t="str">
        <f t="shared" si="27"/>
        <v/>
      </c>
      <c r="R36" s="51" t="str">
        <f t="shared" si="28"/>
        <v/>
      </c>
      <c r="S36" s="46" t="str">
        <f t="shared" si="29"/>
        <v/>
      </c>
      <c r="T36" s="51" t="str">
        <f t="shared" si="30"/>
        <v/>
      </c>
      <c r="U36" s="85">
        <f t="shared" si="25"/>
        <v>0</v>
      </c>
      <c r="V36" s="51" t="str">
        <f t="shared" si="2"/>
        <v/>
      </c>
      <c r="W36" s="54">
        <f t="shared" si="13"/>
        <v>0</v>
      </c>
      <c r="X36" s="51" t="str">
        <f t="shared" si="21"/>
        <v/>
      </c>
      <c r="Y36" s="47" t="str">
        <f t="shared" si="14"/>
        <v/>
      </c>
      <c r="Z36" s="47" t="str">
        <f t="shared" si="14"/>
        <v/>
      </c>
      <c r="AA36" s="47" t="str">
        <f t="shared" si="14"/>
        <v/>
      </c>
      <c r="AB36" s="47" t="str">
        <f t="shared" si="14"/>
        <v/>
      </c>
      <c r="AC36" s="53" t="str">
        <f t="shared" si="31"/>
        <v/>
      </c>
      <c r="AD36" s="47" t="str">
        <f t="shared" si="24"/>
        <v/>
      </c>
      <c r="AE36" s="47" t="str">
        <f t="shared" si="24"/>
        <v/>
      </c>
      <c r="AF36" s="47" t="str">
        <f t="shared" si="32"/>
        <v/>
      </c>
      <c r="AG36" s="47" t="str">
        <f t="shared" si="24"/>
        <v/>
      </c>
      <c r="AH36" s="47" t="str">
        <f t="shared" si="24"/>
        <v/>
      </c>
      <c r="AI36" s="53" t="str">
        <f t="shared" si="33"/>
        <v/>
      </c>
      <c r="AJ36" s="55">
        <f t="shared" si="34"/>
        <v>0</v>
      </c>
      <c r="AK36" s="51" t="str">
        <f t="shared" si="35"/>
        <v/>
      </c>
      <c r="AL36" s="54" t="str">
        <f t="shared" si="36"/>
        <v/>
      </c>
      <c r="AM36" s="32" t="str">
        <f t="shared" si="37"/>
        <v/>
      </c>
      <c r="AN36" s="32" t="str">
        <f>IF(AM36="","",IF(AM36="①",1,IF(AM36="②",2,IF(AM36="③",3,IF(AM36="④",4,NG)))))</f>
        <v/>
      </c>
      <c r="AO36" s="20" t="str">
        <f t="shared" si="38"/>
        <v/>
      </c>
      <c r="AP36" s="20" t="str">
        <f t="shared" si="39"/>
        <v/>
      </c>
      <c r="AQ36" s="20" t="str">
        <f t="shared" si="40"/>
        <v/>
      </c>
      <c r="AR36" s="49" t="str">
        <f t="shared" si="41"/>
        <v/>
      </c>
    </row>
    <row r="37" spans="2:44" ht="28.5" hidden="1" customHeight="1">
      <c r="B37" s="119">
        <v>33</v>
      </c>
      <c r="C37" s="143"/>
      <c r="D37" s="144"/>
      <c r="E37" s="145"/>
      <c r="F37" s="144"/>
      <c r="G37" s="146"/>
      <c r="H37" s="147"/>
      <c r="I37" s="146"/>
      <c r="J37" s="146"/>
      <c r="K37" s="146"/>
      <c r="L37" s="155" t="str">
        <f t="shared" si="26"/>
        <v/>
      </c>
      <c r="M37" s="117"/>
      <c r="N37" s="59" t="str">
        <f t="shared" si="10"/>
        <v/>
      </c>
      <c r="O37" s="109"/>
      <c r="Q37" s="46" t="str">
        <f t="shared" si="27"/>
        <v/>
      </c>
      <c r="R37" s="51" t="str">
        <f t="shared" si="28"/>
        <v/>
      </c>
      <c r="S37" s="46" t="str">
        <f t="shared" si="29"/>
        <v/>
      </c>
      <c r="T37" s="51" t="str">
        <f t="shared" si="30"/>
        <v/>
      </c>
      <c r="U37" s="85">
        <f t="shared" si="25"/>
        <v>0</v>
      </c>
      <c r="V37" s="51" t="str">
        <f t="shared" ref="V37:V54" si="42">IF(U37&gt;1,"※同一事業所番号で複数申請あり。誓約事項チェックリストを確認し、対象となる場合は『専有の区画』欄を記載してください。","")</f>
        <v/>
      </c>
      <c r="W37" s="54">
        <f t="shared" si="13"/>
        <v>0</v>
      </c>
      <c r="X37" s="51" t="str">
        <f t="shared" si="21"/>
        <v/>
      </c>
      <c r="Y37" s="47" t="str">
        <f t="shared" si="14"/>
        <v/>
      </c>
      <c r="Z37" s="47" t="str">
        <f t="shared" si="14"/>
        <v/>
      </c>
      <c r="AA37" s="47" t="str">
        <f t="shared" si="14"/>
        <v/>
      </c>
      <c r="AB37" s="47" t="str">
        <f t="shared" si="14"/>
        <v/>
      </c>
      <c r="AC37" s="53" t="str">
        <f t="shared" si="31"/>
        <v/>
      </c>
      <c r="AD37" s="47" t="str">
        <f t="shared" si="24"/>
        <v/>
      </c>
      <c r="AE37" s="47" t="str">
        <f t="shared" si="24"/>
        <v/>
      </c>
      <c r="AF37" s="47" t="str">
        <f t="shared" si="32"/>
        <v/>
      </c>
      <c r="AG37" s="47" t="str">
        <f t="shared" si="24"/>
        <v/>
      </c>
      <c r="AH37" s="47" t="str">
        <f t="shared" si="24"/>
        <v/>
      </c>
      <c r="AI37" s="53" t="str">
        <f t="shared" si="33"/>
        <v/>
      </c>
      <c r="AJ37" s="55">
        <f t="shared" si="34"/>
        <v>0</v>
      </c>
      <c r="AK37" s="51" t="str">
        <f t="shared" si="35"/>
        <v/>
      </c>
      <c r="AL37" s="54" t="str">
        <f t="shared" si="36"/>
        <v/>
      </c>
      <c r="AM37" s="32" t="str">
        <f t="shared" si="37"/>
        <v/>
      </c>
      <c r="AN37" s="32" t="str">
        <f>IF(AM37="","",IF(AM37="①",1,IF(AM37="②",2,IF(AM37="③",3,IF(AM37="④",4,NG)))))</f>
        <v/>
      </c>
      <c r="AO37" s="20" t="str">
        <f t="shared" si="38"/>
        <v/>
      </c>
      <c r="AP37" s="20" t="str">
        <f t="shared" si="39"/>
        <v/>
      </c>
      <c r="AQ37" s="20" t="str">
        <f t="shared" si="40"/>
        <v/>
      </c>
      <c r="AR37" s="49" t="str">
        <f t="shared" si="41"/>
        <v/>
      </c>
    </row>
    <row r="38" spans="2:44" ht="28.5" hidden="1" customHeight="1">
      <c r="B38" s="119">
        <v>34</v>
      </c>
      <c r="C38" s="143"/>
      <c r="D38" s="144"/>
      <c r="E38" s="145"/>
      <c r="F38" s="144"/>
      <c r="G38" s="146"/>
      <c r="H38" s="147"/>
      <c r="I38" s="146"/>
      <c r="J38" s="146"/>
      <c r="K38" s="146"/>
      <c r="L38" s="155" t="str">
        <f t="shared" si="26"/>
        <v/>
      </c>
      <c r="M38" s="117"/>
      <c r="N38" s="59" t="str">
        <f t="shared" si="10"/>
        <v/>
      </c>
      <c r="O38" s="109"/>
      <c r="Q38" s="46" t="str">
        <f t="shared" si="27"/>
        <v/>
      </c>
      <c r="R38" s="51" t="str">
        <f t="shared" si="28"/>
        <v/>
      </c>
      <c r="S38" s="46" t="str">
        <f t="shared" si="29"/>
        <v/>
      </c>
      <c r="T38" s="51" t="str">
        <f t="shared" si="30"/>
        <v/>
      </c>
      <c r="U38" s="85">
        <f t="shared" si="25"/>
        <v>0</v>
      </c>
      <c r="V38" s="51" t="str">
        <f t="shared" si="42"/>
        <v/>
      </c>
      <c r="W38" s="54">
        <f t="shared" si="13"/>
        <v>0</v>
      </c>
      <c r="X38" s="51" t="str">
        <f t="shared" si="21"/>
        <v/>
      </c>
      <c r="Y38" s="47" t="str">
        <f t="shared" si="14"/>
        <v/>
      </c>
      <c r="Z38" s="47" t="str">
        <f t="shared" si="14"/>
        <v/>
      </c>
      <c r="AA38" s="47" t="str">
        <f t="shared" si="14"/>
        <v/>
      </c>
      <c r="AB38" s="47" t="str">
        <f t="shared" si="14"/>
        <v/>
      </c>
      <c r="AC38" s="53" t="str">
        <f t="shared" si="31"/>
        <v/>
      </c>
      <c r="AD38" s="47" t="str">
        <f t="shared" si="24"/>
        <v/>
      </c>
      <c r="AE38" s="47" t="str">
        <f t="shared" si="24"/>
        <v/>
      </c>
      <c r="AF38" s="47" t="str">
        <f t="shared" si="32"/>
        <v/>
      </c>
      <c r="AG38" s="47" t="str">
        <f t="shared" si="24"/>
        <v/>
      </c>
      <c r="AH38" s="47" t="str">
        <f t="shared" si="24"/>
        <v/>
      </c>
      <c r="AI38" s="53" t="str">
        <f t="shared" si="33"/>
        <v/>
      </c>
      <c r="AJ38" s="55">
        <f t="shared" si="34"/>
        <v>0</v>
      </c>
      <c r="AK38" s="51" t="str">
        <f t="shared" si="35"/>
        <v/>
      </c>
      <c r="AL38" s="54" t="str">
        <f t="shared" si="36"/>
        <v/>
      </c>
      <c r="AM38" s="32" t="str">
        <f t="shared" si="37"/>
        <v/>
      </c>
      <c r="AN38" s="32" t="str">
        <f>IF(AM38="","",IF(AM38="①",1,IF(AM38="②",2,IF(AM38="③",3,IF(AM38="④",4,NG)))))</f>
        <v/>
      </c>
      <c r="AO38" s="20" t="str">
        <f t="shared" si="38"/>
        <v/>
      </c>
      <c r="AP38" s="20" t="str">
        <f t="shared" si="39"/>
        <v/>
      </c>
      <c r="AQ38" s="20" t="str">
        <f t="shared" si="40"/>
        <v/>
      </c>
      <c r="AR38" s="49" t="str">
        <f t="shared" si="41"/>
        <v/>
      </c>
    </row>
    <row r="39" spans="2:44" ht="28.5" hidden="1" customHeight="1">
      <c r="B39" s="119">
        <v>35</v>
      </c>
      <c r="C39" s="143"/>
      <c r="D39" s="144"/>
      <c r="E39" s="145"/>
      <c r="F39" s="144"/>
      <c r="G39" s="146"/>
      <c r="H39" s="147"/>
      <c r="I39" s="146"/>
      <c r="J39" s="146"/>
      <c r="K39" s="146"/>
      <c r="L39" s="155" t="str">
        <f t="shared" si="26"/>
        <v/>
      </c>
      <c r="M39" s="117"/>
      <c r="N39" s="59" t="str">
        <f>R39&amp;T39&amp;V39&amp;X39&amp;AC39&amp;AF39&amp;AR39&amp;AK39</f>
        <v/>
      </c>
      <c r="O39" s="109"/>
      <c r="Q39" s="46" t="str">
        <f t="shared" si="27"/>
        <v/>
      </c>
      <c r="R39" s="51" t="str">
        <f t="shared" si="28"/>
        <v/>
      </c>
      <c r="S39" s="46" t="str">
        <f t="shared" si="29"/>
        <v/>
      </c>
      <c r="T39" s="51" t="str">
        <f t="shared" si="30"/>
        <v/>
      </c>
      <c r="U39" s="85">
        <f t="shared" si="25"/>
        <v>0</v>
      </c>
      <c r="V39" s="51" t="str">
        <f t="shared" si="42"/>
        <v/>
      </c>
      <c r="W39" s="54">
        <f t="shared" si="13"/>
        <v>0</v>
      </c>
      <c r="X39" s="51" t="str">
        <f t="shared" si="21"/>
        <v/>
      </c>
      <c r="Y39" s="47" t="str">
        <f t="shared" si="14"/>
        <v/>
      </c>
      <c r="Z39" s="47" t="str">
        <f t="shared" si="14"/>
        <v/>
      </c>
      <c r="AA39" s="47" t="str">
        <f t="shared" si="14"/>
        <v/>
      </c>
      <c r="AB39" s="47" t="str">
        <f t="shared" si="14"/>
        <v/>
      </c>
      <c r="AC39" s="53" t="str">
        <f t="shared" si="31"/>
        <v/>
      </c>
      <c r="AD39" s="47" t="str">
        <f t="shared" si="24"/>
        <v/>
      </c>
      <c r="AE39" s="47" t="str">
        <f t="shared" si="24"/>
        <v/>
      </c>
      <c r="AF39" s="47" t="str">
        <f t="shared" si="32"/>
        <v/>
      </c>
      <c r="AG39" s="47" t="str">
        <f t="shared" si="24"/>
        <v/>
      </c>
      <c r="AH39" s="47" t="str">
        <f t="shared" si="24"/>
        <v/>
      </c>
      <c r="AI39" s="53" t="str">
        <f t="shared" si="33"/>
        <v/>
      </c>
      <c r="AJ39" s="55">
        <f t="shared" si="34"/>
        <v>0</v>
      </c>
      <c r="AK39" s="51" t="str">
        <f t="shared" si="35"/>
        <v/>
      </c>
      <c r="AL39" s="54" t="str">
        <f t="shared" si="36"/>
        <v/>
      </c>
      <c r="AM39" s="32" t="str">
        <f t="shared" si="37"/>
        <v/>
      </c>
      <c r="AN39" s="32" t="str">
        <f>IF(AM39="","",IF(AM39="①",1,IF(AM39="②",2,IF(AM39="③",3,IF(AM39="④",4,NG)))))</f>
        <v/>
      </c>
      <c r="AO39" s="20" t="str">
        <f t="shared" si="38"/>
        <v/>
      </c>
      <c r="AP39" s="20" t="str">
        <f t="shared" si="39"/>
        <v/>
      </c>
      <c r="AQ39" s="20" t="str">
        <f t="shared" si="40"/>
        <v/>
      </c>
      <c r="AR39" s="49" t="str">
        <f t="shared" si="41"/>
        <v/>
      </c>
    </row>
    <row r="40" spans="2:44" ht="28.5" hidden="1" customHeight="1">
      <c r="B40" s="119">
        <v>36</v>
      </c>
      <c r="C40" s="143"/>
      <c r="D40" s="144"/>
      <c r="E40" s="145"/>
      <c r="F40" s="144"/>
      <c r="G40" s="146"/>
      <c r="H40" s="147"/>
      <c r="I40" s="146"/>
      <c r="J40" s="146"/>
      <c r="K40" s="146"/>
      <c r="L40" s="155" t="str">
        <f t="shared" si="26"/>
        <v/>
      </c>
      <c r="M40" s="117"/>
      <c r="N40" s="59" t="str">
        <f t="shared" ref="N40:N54" si="43">R40&amp;T40&amp;V40&amp;X40&amp;AC40&amp;AF40&amp;AR40&amp;AK40</f>
        <v/>
      </c>
      <c r="O40" s="109"/>
      <c r="Q40" s="46" t="str">
        <f t="shared" si="27"/>
        <v/>
      </c>
      <c r="R40" s="51" t="str">
        <f t="shared" si="28"/>
        <v/>
      </c>
      <c r="S40" s="46" t="str">
        <f t="shared" si="29"/>
        <v/>
      </c>
      <c r="T40" s="51" t="str">
        <f t="shared" si="30"/>
        <v/>
      </c>
      <c r="U40" s="85">
        <f t="shared" si="25"/>
        <v>0</v>
      </c>
      <c r="V40" s="51" t="str">
        <f t="shared" si="42"/>
        <v/>
      </c>
      <c r="W40" s="54">
        <f t="shared" si="13"/>
        <v>0</v>
      </c>
      <c r="X40" s="51" t="str">
        <f t="shared" si="21"/>
        <v/>
      </c>
      <c r="Y40" s="47" t="str">
        <f t="shared" si="14"/>
        <v/>
      </c>
      <c r="Z40" s="47" t="str">
        <f t="shared" si="14"/>
        <v/>
      </c>
      <c r="AA40" s="47" t="str">
        <f t="shared" si="14"/>
        <v/>
      </c>
      <c r="AB40" s="47" t="str">
        <f t="shared" si="14"/>
        <v/>
      </c>
      <c r="AC40" s="53" t="str">
        <f t="shared" si="31"/>
        <v/>
      </c>
      <c r="AD40" s="47" t="str">
        <f t="shared" si="24"/>
        <v/>
      </c>
      <c r="AE40" s="47" t="str">
        <f t="shared" si="24"/>
        <v/>
      </c>
      <c r="AF40" s="47" t="str">
        <f t="shared" si="32"/>
        <v/>
      </c>
      <c r="AG40" s="47" t="str">
        <f t="shared" si="24"/>
        <v/>
      </c>
      <c r="AH40" s="47" t="str">
        <f t="shared" si="24"/>
        <v/>
      </c>
      <c r="AI40" s="53" t="str">
        <f t="shared" si="33"/>
        <v/>
      </c>
      <c r="AJ40" s="55">
        <f t="shared" si="34"/>
        <v>0</v>
      </c>
      <c r="AK40" s="51" t="str">
        <f t="shared" si="35"/>
        <v/>
      </c>
      <c r="AL40" s="54" t="str">
        <f t="shared" si="36"/>
        <v/>
      </c>
      <c r="AM40" s="32" t="str">
        <f t="shared" si="37"/>
        <v/>
      </c>
      <c r="AN40" s="32" t="str">
        <f>IF(AM40="","",IF(AM40="①",1,IF(AM40="②",2,IF(AM40="③",3,IF(AM40="④",4,NG)))))</f>
        <v/>
      </c>
      <c r="AO40" s="20" t="str">
        <f t="shared" si="38"/>
        <v/>
      </c>
      <c r="AP40" s="20" t="str">
        <f t="shared" si="39"/>
        <v/>
      </c>
      <c r="AQ40" s="20" t="str">
        <f t="shared" si="40"/>
        <v/>
      </c>
      <c r="AR40" s="49" t="str">
        <f t="shared" si="41"/>
        <v/>
      </c>
    </row>
    <row r="41" spans="2:44" ht="28.5" hidden="1" customHeight="1">
      <c r="B41" s="119">
        <v>37</v>
      </c>
      <c r="C41" s="143"/>
      <c r="D41" s="144"/>
      <c r="E41" s="145"/>
      <c r="F41" s="144"/>
      <c r="G41" s="146"/>
      <c r="H41" s="147"/>
      <c r="I41" s="146"/>
      <c r="J41" s="146"/>
      <c r="K41" s="146"/>
      <c r="L41" s="155" t="str">
        <f t="shared" si="26"/>
        <v/>
      </c>
      <c r="M41" s="117"/>
      <c r="N41" s="59" t="str">
        <f t="shared" si="43"/>
        <v/>
      </c>
      <c r="O41" s="109"/>
      <c r="Q41" s="46" t="str">
        <f t="shared" si="27"/>
        <v/>
      </c>
      <c r="R41" s="51" t="str">
        <f t="shared" si="28"/>
        <v/>
      </c>
      <c r="S41" s="46" t="str">
        <f t="shared" si="29"/>
        <v/>
      </c>
      <c r="T41" s="51" t="str">
        <f t="shared" si="30"/>
        <v/>
      </c>
      <c r="U41" s="85">
        <f t="shared" si="25"/>
        <v>0</v>
      </c>
      <c r="V41" s="51" t="str">
        <f t="shared" si="42"/>
        <v/>
      </c>
      <c r="W41" s="54">
        <f t="shared" si="13"/>
        <v>0</v>
      </c>
      <c r="X41" s="51" t="str">
        <f t="shared" si="21"/>
        <v/>
      </c>
      <c r="Y41" s="47" t="str">
        <f t="shared" si="14"/>
        <v/>
      </c>
      <c r="Z41" s="47" t="str">
        <f t="shared" si="14"/>
        <v/>
      </c>
      <c r="AA41" s="47" t="str">
        <f t="shared" si="14"/>
        <v/>
      </c>
      <c r="AB41" s="47" t="str">
        <f t="shared" si="14"/>
        <v/>
      </c>
      <c r="AC41" s="53" t="str">
        <f t="shared" si="31"/>
        <v/>
      </c>
      <c r="AD41" s="47" t="str">
        <f t="shared" si="24"/>
        <v/>
      </c>
      <c r="AE41" s="47" t="str">
        <f t="shared" si="24"/>
        <v/>
      </c>
      <c r="AF41" s="47" t="str">
        <f t="shared" si="32"/>
        <v/>
      </c>
      <c r="AG41" s="47" t="str">
        <f t="shared" si="24"/>
        <v/>
      </c>
      <c r="AH41" s="47" t="str">
        <f t="shared" si="24"/>
        <v/>
      </c>
      <c r="AI41" s="53" t="str">
        <f t="shared" si="33"/>
        <v/>
      </c>
      <c r="AJ41" s="55">
        <f t="shared" si="34"/>
        <v>0</v>
      </c>
      <c r="AK41" s="51" t="str">
        <f t="shared" si="35"/>
        <v/>
      </c>
      <c r="AL41" s="54" t="str">
        <f t="shared" si="36"/>
        <v/>
      </c>
      <c r="AM41" s="32" t="str">
        <f t="shared" si="37"/>
        <v/>
      </c>
      <c r="AN41" s="32" t="str">
        <f>IF(AM41="","",IF(AM41="①",1,IF(AM41="②",2,IF(AM41="③",3,IF(AM41="④",4,NG)))))</f>
        <v/>
      </c>
      <c r="AO41" s="20" t="str">
        <f t="shared" si="38"/>
        <v/>
      </c>
      <c r="AP41" s="20" t="str">
        <f t="shared" si="39"/>
        <v/>
      </c>
      <c r="AQ41" s="20" t="str">
        <f t="shared" si="40"/>
        <v/>
      </c>
      <c r="AR41" s="49" t="str">
        <f t="shared" si="41"/>
        <v/>
      </c>
    </row>
    <row r="42" spans="2:44" ht="28.5" hidden="1" customHeight="1">
      <c r="B42" s="119">
        <v>38</v>
      </c>
      <c r="C42" s="143"/>
      <c r="D42" s="144"/>
      <c r="E42" s="145"/>
      <c r="F42" s="144"/>
      <c r="G42" s="146"/>
      <c r="H42" s="147"/>
      <c r="I42" s="146"/>
      <c r="J42" s="146"/>
      <c r="K42" s="146"/>
      <c r="L42" s="155" t="str">
        <f t="shared" si="26"/>
        <v/>
      </c>
      <c r="M42" s="117"/>
      <c r="N42" s="59" t="str">
        <f t="shared" si="43"/>
        <v/>
      </c>
      <c r="O42" s="109"/>
      <c r="Q42" s="46" t="str">
        <f t="shared" si="27"/>
        <v/>
      </c>
      <c r="R42" s="51" t="str">
        <f t="shared" si="28"/>
        <v/>
      </c>
      <c r="S42" s="46" t="str">
        <f t="shared" si="29"/>
        <v/>
      </c>
      <c r="T42" s="51" t="str">
        <f t="shared" si="30"/>
        <v/>
      </c>
      <c r="U42" s="85">
        <f t="shared" si="25"/>
        <v>0</v>
      </c>
      <c r="V42" s="51" t="str">
        <f t="shared" si="42"/>
        <v/>
      </c>
      <c r="W42" s="54">
        <f t="shared" si="13"/>
        <v>0</v>
      </c>
      <c r="X42" s="51" t="str">
        <f t="shared" si="21"/>
        <v/>
      </c>
      <c r="Y42" s="47" t="str">
        <f t="shared" si="14"/>
        <v/>
      </c>
      <c r="Z42" s="47" t="str">
        <f t="shared" si="14"/>
        <v/>
      </c>
      <c r="AA42" s="47" t="str">
        <f t="shared" si="14"/>
        <v/>
      </c>
      <c r="AB42" s="47" t="str">
        <f t="shared" si="14"/>
        <v/>
      </c>
      <c r="AC42" s="53" t="str">
        <f t="shared" si="31"/>
        <v/>
      </c>
      <c r="AD42" s="47" t="str">
        <f t="shared" si="24"/>
        <v/>
      </c>
      <c r="AE42" s="47" t="str">
        <f t="shared" si="24"/>
        <v/>
      </c>
      <c r="AF42" s="47" t="str">
        <f t="shared" si="32"/>
        <v/>
      </c>
      <c r="AG42" s="47" t="str">
        <f t="shared" si="24"/>
        <v/>
      </c>
      <c r="AH42" s="47" t="str">
        <f t="shared" si="24"/>
        <v/>
      </c>
      <c r="AI42" s="53" t="str">
        <f t="shared" si="33"/>
        <v/>
      </c>
      <c r="AJ42" s="55">
        <f t="shared" si="34"/>
        <v>0</v>
      </c>
      <c r="AK42" s="51" t="str">
        <f t="shared" si="35"/>
        <v/>
      </c>
      <c r="AL42" s="54" t="str">
        <f t="shared" si="36"/>
        <v/>
      </c>
      <c r="AM42" s="32" t="str">
        <f t="shared" si="37"/>
        <v/>
      </c>
      <c r="AN42" s="32" t="str">
        <f>IF(AM42="","",IF(AM42="①",1,IF(AM42="②",2,IF(AM42="③",3,IF(AM42="④",4,NG)))))</f>
        <v/>
      </c>
      <c r="AO42" s="20" t="str">
        <f t="shared" si="38"/>
        <v/>
      </c>
      <c r="AP42" s="20" t="str">
        <f t="shared" si="39"/>
        <v/>
      </c>
      <c r="AQ42" s="20" t="str">
        <f t="shared" si="40"/>
        <v/>
      </c>
      <c r="AR42" s="49" t="str">
        <f t="shared" si="41"/>
        <v/>
      </c>
    </row>
    <row r="43" spans="2:44" ht="28.5" hidden="1" customHeight="1">
      <c r="B43" s="119">
        <v>39</v>
      </c>
      <c r="C43" s="143"/>
      <c r="D43" s="144"/>
      <c r="E43" s="145"/>
      <c r="F43" s="144"/>
      <c r="G43" s="146"/>
      <c r="H43" s="147"/>
      <c r="I43" s="146"/>
      <c r="J43" s="146"/>
      <c r="K43" s="146"/>
      <c r="L43" s="155" t="str">
        <f t="shared" si="26"/>
        <v/>
      </c>
      <c r="M43" s="117"/>
      <c r="N43" s="59" t="str">
        <f t="shared" si="43"/>
        <v/>
      </c>
      <c r="O43" s="109"/>
      <c r="Q43" s="46" t="str">
        <f t="shared" si="27"/>
        <v/>
      </c>
      <c r="R43" s="51" t="str">
        <f t="shared" si="28"/>
        <v/>
      </c>
      <c r="S43" s="46" t="str">
        <f t="shared" si="29"/>
        <v/>
      </c>
      <c r="T43" s="51" t="str">
        <f t="shared" si="30"/>
        <v/>
      </c>
      <c r="U43" s="85">
        <f t="shared" si="25"/>
        <v>0</v>
      </c>
      <c r="V43" s="51" t="str">
        <f t="shared" si="42"/>
        <v/>
      </c>
      <c r="W43" s="54">
        <f t="shared" si="13"/>
        <v>0</v>
      </c>
      <c r="X43" s="51" t="str">
        <f t="shared" si="21"/>
        <v/>
      </c>
      <c r="Y43" s="47" t="str">
        <f t="shared" si="14"/>
        <v/>
      </c>
      <c r="Z43" s="47" t="str">
        <f t="shared" si="14"/>
        <v/>
      </c>
      <c r="AA43" s="47" t="str">
        <f t="shared" si="14"/>
        <v/>
      </c>
      <c r="AB43" s="47" t="str">
        <f t="shared" si="14"/>
        <v/>
      </c>
      <c r="AC43" s="53" t="str">
        <f t="shared" si="31"/>
        <v/>
      </c>
      <c r="AD43" s="47" t="str">
        <f t="shared" si="24"/>
        <v/>
      </c>
      <c r="AE43" s="47" t="str">
        <f t="shared" si="24"/>
        <v/>
      </c>
      <c r="AF43" s="47" t="str">
        <f t="shared" si="32"/>
        <v/>
      </c>
      <c r="AG43" s="47" t="str">
        <f t="shared" si="24"/>
        <v/>
      </c>
      <c r="AH43" s="47" t="str">
        <f t="shared" si="24"/>
        <v/>
      </c>
      <c r="AI43" s="53" t="str">
        <f t="shared" si="33"/>
        <v/>
      </c>
      <c r="AJ43" s="55">
        <f t="shared" si="34"/>
        <v>0</v>
      </c>
      <c r="AK43" s="51" t="str">
        <f t="shared" si="35"/>
        <v/>
      </c>
      <c r="AL43" s="54" t="str">
        <f t="shared" si="36"/>
        <v/>
      </c>
      <c r="AM43" s="32" t="str">
        <f t="shared" si="37"/>
        <v/>
      </c>
      <c r="AN43" s="32" t="str">
        <f>IF(AM43="","",IF(AM43="①",1,IF(AM43="②",2,IF(AM43="③",3,IF(AM43="④",4,NG)))))</f>
        <v/>
      </c>
      <c r="AO43" s="20" t="str">
        <f t="shared" si="38"/>
        <v/>
      </c>
      <c r="AP43" s="20" t="str">
        <f t="shared" si="39"/>
        <v/>
      </c>
      <c r="AQ43" s="20" t="str">
        <f t="shared" si="40"/>
        <v/>
      </c>
      <c r="AR43" s="49" t="str">
        <f t="shared" si="41"/>
        <v/>
      </c>
    </row>
    <row r="44" spans="2:44" ht="28.5" hidden="1" customHeight="1">
      <c r="B44" s="119">
        <v>40</v>
      </c>
      <c r="C44" s="143"/>
      <c r="D44" s="144"/>
      <c r="E44" s="145"/>
      <c r="F44" s="144"/>
      <c r="G44" s="146"/>
      <c r="H44" s="147"/>
      <c r="I44" s="146"/>
      <c r="J44" s="146"/>
      <c r="K44" s="146"/>
      <c r="L44" s="155" t="str">
        <f t="shared" si="26"/>
        <v/>
      </c>
      <c r="M44" s="117"/>
      <c r="N44" s="59" t="str">
        <f t="shared" si="43"/>
        <v/>
      </c>
      <c r="O44" s="109"/>
      <c r="Q44" s="46" t="str">
        <f t="shared" si="27"/>
        <v/>
      </c>
      <c r="R44" s="51" t="str">
        <f t="shared" si="28"/>
        <v/>
      </c>
      <c r="S44" s="46" t="str">
        <f t="shared" si="29"/>
        <v/>
      </c>
      <c r="T44" s="51" t="str">
        <f t="shared" si="30"/>
        <v/>
      </c>
      <c r="U44" s="85">
        <f t="shared" si="25"/>
        <v>0</v>
      </c>
      <c r="V44" s="51" t="str">
        <f t="shared" si="42"/>
        <v/>
      </c>
      <c r="W44" s="54">
        <f t="shared" si="13"/>
        <v>0</v>
      </c>
      <c r="X44" s="51" t="str">
        <f t="shared" si="21"/>
        <v/>
      </c>
      <c r="Y44" s="47" t="str">
        <f t="shared" si="14"/>
        <v/>
      </c>
      <c r="Z44" s="47" t="str">
        <f t="shared" si="14"/>
        <v/>
      </c>
      <c r="AA44" s="47" t="str">
        <f t="shared" si="14"/>
        <v/>
      </c>
      <c r="AB44" s="47" t="str">
        <f t="shared" si="14"/>
        <v/>
      </c>
      <c r="AC44" s="53" t="str">
        <f t="shared" si="31"/>
        <v/>
      </c>
      <c r="AD44" s="47" t="str">
        <f t="shared" si="24"/>
        <v/>
      </c>
      <c r="AE44" s="47" t="str">
        <f t="shared" si="24"/>
        <v/>
      </c>
      <c r="AF44" s="47" t="str">
        <f t="shared" si="32"/>
        <v/>
      </c>
      <c r="AG44" s="47" t="str">
        <f t="shared" si="24"/>
        <v/>
      </c>
      <c r="AH44" s="47" t="str">
        <f t="shared" si="24"/>
        <v/>
      </c>
      <c r="AI44" s="53" t="str">
        <f t="shared" si="33"/>
        <v/>
      </c>
      <c r="AJ44" s="55">
        <f t="shared" si="34"/>
        <v>0</v>
      </c>
      <c r="AK44" s="51" t="str">
        <f t="shared" si="35"/>
        <v/>
      </c>
      <c r="AL44" s="54" t="str">
        <f t="shared" si="36"/>
        <v/>
      </c>
      <c r="AM44" s="32" t="str">
        <f t="shared" si="37"/>
        <v/>
      </c>
      <c r="AN44" s="32" t="str">
        <f>IF(AM44="","",IF(AM44="①",1,IF(AM44="②",2,IF(AM44="③",3,IF(AM44="④",4,NG)))))</f>
        <v/>
      </c>
      <c r="AO44" s="20" t="str">
        <f t="shared" si="38"/>
        <v/>
      </c>
      <c r="AP44" s="20" t="str">
        <f t="shared" si="39"/>
        <v/>
      </c>
      <c r="AQ44" s="20" t="str">
        <f t="shared" si="40"/>
        <v/>
      </c>
      <c r="AR44" s="49" t="str">
        <f t="shared" si="41"/>
        <v/>
      </c>
    </row>
    <row r="45" spans="2:44" ht="28.5" hidden="1" customHeight="1">
      <c r="B45" s="119">
        <v>41</v>
      </c>
      <c r="C45" s="143"/>
      <c r="D45" s="144"/>
      <c r="E45" s="145"/>
      <c r="F45" s="144"/>
      <c r="G45" s="146"/>
      <c r="H45" s="147"/>
      <c r="I45" s="146"/>
      <c r="J45" s="146"/>
      <c r="K45" s="146"/>
      <c r="L45" s="155" t="str">
        <f t="shared" si="26"/>
        <v/>
      </c>
      <c r="M45" s="117"/>
      <c r="N45" s="59" t="str">
        <f t="shared" si="43"/>
        <v/>
      </c>
      <c r="O45" s="109"/>
      <c r="Q45" s="46" t="str">
        <f t="shared" si="27"/>
        <v/>
      </c>
      <c r="R45" s="51" t="str">
        <f t="shared" si="28"/>
        <v/>
      </c>
      <c r="S45" s="46" t="str">
        <f t="shared" si="29"/>
        <v/>
      </c>
      <c r="T45" s="51" t="str">
        <f t="shared" si="30"/>
        <v/>
      </c>
      <c r="U45" s="85">
        <f t="shared" si="25"/>
        <v>0</v>
      </c>
      <c r="V45" s="51" t="str">
        <f t="shared" si="42"/>
        <v/>
      </c>
      <c r="W45" s="54">
        <f t="shared" si="13"/>
        <v>0</v>
      </c>
      <c r="X45" s="51" t="str">
        <f t="shared" si="21"/>
        <v/>
      </c>
      <c r="Y45" s="47" t="str">
        <f t="shared" si="14"/>
        <v/>
      </c>
      <c r="Z45" s="47" t="str">
        <f t="shared" si="14"/>
        <v/>
      </c>
      <c r="AA45" s="47" t="str">
        <f t="shared" si="14"/>
        <v/>
      </c>
      <c r="AB45" s="47" t="str">
        <f t="shared" si="14"/>
        <v/>
      </c>
      <c r="AC45" s="53" t="str">
        <f t="shared" si="31"/>
        <v/>
      </c>
      <c r="AD45" s="47" t="str">
        <f t="shared" si="24"/>
        <v/>
      </c>
      <c r="AE45" s="47" t="str">
        <f t="shared" si="24"/>
        <v/>
      </c>
      <c r="AF45" s="47" t="str">
        <f t="shared" si="32"/>
        <v/>
      </c>
      <c r="AG45" s="47" t="str">
        <f t="shared" si="24"/>
        <v/>
      </c>
      <c r="AH45" s="47" t="str">
        <f t="shared" si="24"/>
        <v/>
      </c>
      <c r="AI45" s="53" t="str">
        <f t="shared" si="33"/>
        <v/>
      </c>
      <c r="AJ45" s="55">
        <f t="shared" si="34"/>
        <v>0</v>
      </c>
      <c r="AK45" s="51" t="str">
        <f t="shared" si="35"/>
        <v/>
      </c>
      <c r="AL45" s="54" t="str">
        <f t="shared" si="36"/>
        <v/>
      </c>
      <c r="AM45" s="32" t="str">
        <f t="shared" si="37"/>
        <v/>
      </c>
      <c r="AN45" s="32" t="str">
        <f>IF(AM45="","",IF(AM45="①",1,IF(AM45="②",2,IF(AM45="③",3,IF(AM45="④",4,NG)))))</f>
        <v/>
      </c>
      <c r="AO45" s="20" t="str">
        <f t="shared" si="38"/>
        <v/>
      </c>
      <c r="AP45" s="20" t="str">
        <f t="shared" si="39"/>
        <v/>
      </c>
      <c r="AQ45" s="20" t="str">
        <f t="shared" si="40"/>
        <v/>
      </c>
      <c r="AR45" s="49" t="str">
        <f t="shared" si="41"/>
        <v/>
      </c>
    </row>
    <row r="46" spans="2:44" ht="28.5" hidden="1" customHeight="1">
      <c r="B46" s="119">
        <v>42</v>
      </c>
      <c r="C46" s="143"/>
      <c r="D46" s="144"/>
      <c r="E46" s="145"/>
      <c r="F46" s="144"/>
      <c r="G46" s="146"/>
      <c r="H46" s="147"/>
      <c r="I46" s="146"/>
      <c r="J46" s="146"/>
      <c r="K46" s="146"/>
      <c r="L46" s="155" t="str">
        <f t="shared" si="26"/>
        <v/>
      </c>
      <c r="M46" s="117"/>
      <c r="N46" s="59" t="str">
        <f t="shared" si="43"/>
        <v/>
      </c>
      <c r="O46" s="109"/>
      <c r="Q46" s="46" t="str">
        <f t="shared" si="27"/>
        <v/>
      </c>
      <c r="R46" s="51" t="str">
        <f t="shared" si="28"/>
        <v/>
      </c>
      <c r="S46" s="46" t="str">
        <f t="shared" si="29"/>
        <v/>
      </c>
      <c r="T46" s="51" t="str">
        <f t="shared" si="30"/>
        <v/>
      </c>
      <c r="U46" s="85">
        <f t="shared" si="25"/>
        <v>0</v>
      </c>
      <c r="V46" s="51" t="str">
        <f t="shared" si="42"/>
        <v/>
      </c>
      <c r="W46" s="54">
        <f t="shared" si="13"/>
        <v>0</v>
      </c>
      <c r="X46" s="51" t="str">
        <f t="shared" si="21"/>
        <v/>
      </c>
      <c r="Y46" s="47" t="str">
        <f t="shared" si="14"/>
        <v/>
      </c>
      <c r="Z46" s="47" t="str">
        <f t="shared" si="14"/>
        <v/>
      </c>
      <c r="AA46" s="47" t="str">
        <f t="shared" si="14"/>
        <v/>
      </c>
      <c r="AB46" s="47" t="str">
        <f t="shared" si="14"/>
        <v/>
      </c>
      <c r="AC46" s="53" t="str">
        <f t="shared" si="31"/>
        <v/>
      </c>
      <c r="AD46" s="47" t="str">
        <f t="shared" si="24"/>
        <v/>
      </c>
      <c r="AE46" s="47" t="str">
        <f t="shared" si="24"/>
        <v/>
      </c>
      <c r="AF46" s="47" t="str">
        <f t="shared" si="32"/>
        <v/>
      </c>
      <c r="AG46" s="47" t="str">
        <f t="shared" si="24"/>
        <v/>
      </c>
      <c r="AH46" s="47" t="str">
        <f t="shared" si="24"/>
        <v/>
      </c>
      <c r="AI46" s="53" t="str">
        <f t="shared" si="33"/>
        <v/>
      </c>
      <c r="AJ46" s="55">
        <f t="shared" si="34"/>
        <v>0</v>
      </c>
      <c r="AK46" s="51" t="str">
        <f t="shared" si="35"/>
        <v/>
      </c>
      <c r="AL46" s="54" t="str">
        <f t="shared" si="36"/>
        <v/>
      </c>
      <c r="AM46" s="32" t="str">
        <f t="shared" si="37"/>
        <v/>
      </c>
      <c r="AN46" s="32" t="str">
        <f>IF(AM46="","",IF(AM46="①",1,IF(AM46="②",2,IF(AM46="③",3,IF(AM46="④",4,NG)))))</f>
        <v/>
      </c>
      <c r="AO46" s="20" t="str">
        <f t="shared" si="38"/>
        <v/>
      </c>
      <c r="AP46" s="20" t="str">
        <f t="shared" si="39"/>
        <v/>
      </c>
      <c r="AQ46" s="20" t="str">
        <f t="shared" si="40"/>
        <v/>
      </c>
      <c r="AR46" s="49" t="str">
        <f t="shared" si="41"/>
        <v/>
      </c>
    </row>
    <row r="47" spans="2:44" ht="28.5" hidden="1" customHeight="1">
      <c r="B47" s="119">
        <v>43</v>
      </c>
      <c r="C47" s="143"/>
      <c r="D47" s="144"/>
      <c r="E47" s="145"/>
      <c r="F47" s="144"/>
      <c r="G47" s="146"/>
      <c r="H47" s="147"/>
      <c r="I47" s="146"/>
      <c r="J47" s="146"/>
      <c r="K47" s="146"/>
      <c r="L47" s="155" t="str">
        <f t="shared" si="26"/>
        <v/>
      </c>
      <c r="M47" s="117"/>
      <c r="N47" s="59" t="str">
        <f t="shared" si="43"/>
        <v/>
      </c>
      <c r="O47" s="109"/>
      <c r="Q47" s="46" t="str">
        <f t="shared" si="27"/>
        <v/>
      </c>
      <c r="R47" s="51" t="str">
        <f t="shared" si="28"/>
        <v/>
      </c>
      <c r="S47" s="46" t="str">
        <f t="shared" si="29"/>
        <v/>
      </c>
      <c r="T47" s="51" t="str">
        <f t="shared" si="30"/>
        <v/>
      </c>
      <c r="U47" s="85">
        <f t="shared" si="25"/>
        <v>0</v>
      </c>
      <c r="V47" s="51" t="str">
        <f t="shared" si="42"/>
        <v/>
      </c>
      <c r="W47" s="54">
        <f t="shared" si="13"/>
        <v>0</v>
      </c>
      <c r="X47" s="51" t="str">
        <f t="shared" si="21"/>
        <v/>
      </c>
      <c r="Y47" s="47" t="str">
        <f t="shared" si="14"/>
        <v/>
      </c>
      <c r="Z47" s="47" t="str">
        <f t="shared" si="14"/>
        <v/>
      </c>
      <c r="AA47" s="47" t="str">
        <f t="shared" si="14"/>
        <v/>
      </c>
      <c r="AB47" s="47" t="str">
        <f t="shared" si="14"/>
        <v/>
      </c>
      <c r="AC47" s="53" t="str">
        <f t="shared" si="31"/>
        <v/>
      </c>
      <c r="AD47" s="47" t="str">
        <f t="shared" si="24"/>
        <v/>
      </c>
      <c r="AE47" s="47" t="str">
        <f t="shared" si="24"/>
        <v/>
      </c>
      <c r="AF47" s="47" t="str">
        <f t="shared" si="32"/>
        <v/>
      </c>
      <c r="AG47" s="47" t="str">
        <f t="shared" si="24"/>
        <v/>
      </c>
      <c r="AH47" s="47" t="str">
        <f t="shared" si="24"/>
        <v/>
      </c>
      <c r="AI47" s="53" t="str">
        <f t="shared" si="33"/>
        <v/>
      </c>
      <c r="AJ47" s="55">
        <f t="shared" si="34"/>
        <v>0</v>
      </c>
      <c r="AK47" s="51" t="str">
        <f t="shared" si="35"/>
        <v/>
      </c>
      <c r="AL47" s="54" t="str">
        <f t="shared" si="36"/>
        <v/>
      </c>
      <c r="AM47" s="32" t="str">
        <f t="shared" si="37"/>
        <v/>
      </c>
      <c r="AN47" s="32" t="str">
        <f>IF(AM47="","",IF(AM47="①",1,IF(AM47="②",2,IF(AM47="③",3,IF(AM47="④",4,NG)))))</f>
        <v/>
      </c>
      <c r="AO47" s="20" t="str">
        <f t="shared" si="38"/>
        <v/>
      </c>
      <c r="AP47" s="20" t="str">
        <f t="shared" si="39"/>
        <v/>
      </c>
      <c r="AQ47" s="20" t="str">
        <f t="shared" si="40"/>
        <v/>
      </c>
      <c r="AR47" s="49" t="str">
        <f t="shared" si="41"/>
        <v/>
      </c>
    </row>
    <row r="48" spans="2:44" ht="28.5" hidden="1" customHeight="1">
      <c r="B48" s="119">
        <v>44</v>
      </c>
      <c r="C48" s="143"/>
      <c r="D48" s="144"/>
      <c r="E48" s="145"/>
      <c r="F48" s="144"/>
      <c r="G48" s="146"/>
      <c r="H48" s="147"/>
      <c r="I48" s="146"/>
      <c r="J48" s="146"/>
      <c r="K48" s="146"/>
      <c r="L48" s="155" t="str">
        <f t="shared" si="26"/>
        <v/>
      </c>
      <c r="M48" s="117"/>
      <c r="N48" s="59" t="str">
        <f t="shared" si="43"/>
        <v/>
      </c>
      <c r="O48" s="109"/>
      <c r="Q48" s="46" t="str">
        <f t="shared" si="27"/>
        <v/>
      </c>
      <c r="R48" s="51" t="str">
        <f t="shared" si="28"/>
        <v/>
      </c>
      <c r="S48" s="46" t="str">
        <f t="shared" si="29"/>
        <v/>
      </c>
      <c r="T48" s="51" t="str">
        <f t="shared" si="30"/>
        <v/>
      </c>
      <c r="U48" s="85">
        <f t="shared" si="25"/>
        <v>0</v>
      </c>
      <c r="V48" s="51" t="str">
        <f t="shared" si="42"/>
        <v/>
      </c>
      <c r="W48" s="54">
        <f t="shared" si="13"/>
        <v>0</v>
      </c>
      <c r="X48" s="51" t="str">
        <f t="shared" si="21"/>
        <v/>
      </c>
      <c r="Y48" s="47" t="str">
        <f t="shared" si="14"/>
        <v/>
      </c>
      <c r="Z48" s="47" t="str">
        <f t="shared" si="14"/>
        <v/>
      </c>
      <c r="AA48" s="47" t="str">
        <f t="shared" si="14"/>
        <v/>
      </c>
      <c r="AB48" s="47" t="str">
        <f t="shared" si="14"/>
        <v/>
      </c>
      <c r="AC48" s="53" t="str">
        <f t="shared" si="31"/>
        <v/>
      </c>
      <c r="AD48" s="47" t="str">
        <f t="shared" si="24"/>
        <v/>
      </c>
      <c r="AE48" s="47" t="str">
        <f t="shared" si="24"/>
        <v/>
      </c>
      <c r="AF48" s="47" t="str">
        <f t="shared" si="32"/>
        <v/>
      </c>
      <c r="AG48" s="47" t="str">
        <f t="shared" si="24"/>
        <v/>
      </c>
      <c r="AH48" s="47" t="str">
        <f t="shared" si="24"/>
        <v/>
      </c>
      <c r="AI48" s="53" t="str">
        <f t="shared" si="33"/>
        <v/>
      </c>
      <c r="AJ48" s="55">
        <f t="shared" si="34"/>
        <v>0</v>
      </c>
      <c r="AK48" s="51" t="str">
        <f t="shared" si="35"/>
        <v/>
      </c>
      <c r="AL48" s="54" t="str">
        <f t="shared" si="36"/>
        <v/>
      </c>
      <c r="AM48" s="32" t="str">
        <f t="shared" si="37"/>
        <v/>
      </c>
      <c r="AN48" s="32" t="str">
        <f>IF(AM48="","",IF(AM48="①",1,IF(AM48="②",2,IF(AM48="③",3,IF(AM48="④",4,NG)))))</f>
        <v/>
      </c>
      <c r="AO48" s="20" t="str">
        <f t="shared" si="38"/>
        <v/>
      </c>
      <c r="AP48" s="20" t="str">
        <f t="shared" si="39"/>
        <v/>
      </c>
      <c r="AQ48" s="20" t="str">
        <f t="shared" si="40"/>
        <v/>
      </c>
      <c r="AR48" s="49" t="str">
        <f t="shared" si="41"/>
        <v/>
      </c>
    </row>
    <row r="49" spans="1:44" ht="28.5" hidden="1" customHeight="1">
      <c r="B49" s="119">
        <v>45</v>
      </c>
      <c r="C49" s="143"/>
      <c r="D49" s="144"/>
      <c r="E49" s="145"/>
      <c r="F49" s="144"/>
      <c r="G49" s="146"/>
      <c r="H49" s="147"/>
      <c r="I49" s="146"/>
      <c r="J49" s="146"/>
      <c r="K49" s="146"/>
      <c r="L49" s="155" t="str">
        <f t="shared" si="26"/>
        <v/>
      </c>
      <c r="M49" s="117"/>
      <c r="N49" s="59" t="str">
        <f t="shared" si="43"/>
        <v/>
      </c>
      <c r="O49" s="109"/>
      <c r="Q49" s="46" t="str">
        <f t="shared" si="27"/>
        <v/>
      </c>
      <c r="R49" s="51" t="str">
        <f t="shared" si="28"/>
        <v/>
      </c>
      <c r="S49" s="46" t="str">
        <f t="shared" si="29"/>
        <v/>
      </c>
      <c r="T49" s="51" t="str">
        <f t="shared" si="30"/>
        <v/>
      </c>
      <c r="U49" s="85">
        <f t="shared" si="25"/>
        <v>0</v>
      </c>
      <c r="V49" s="51" t="str">
        <f t="shared" si="42"/>
        <v/>
      </c>
      <c r="W49" s="54">
        <f t="shared" si="13"/>
        <v>0</v>
      </c>
      <c r="X49" s="51" t="str">
        <f t="shared" si="21"/>
        <v/>
      </c>
      <c r="Y49" s="47" t="str">
        <f t="shared" si="14"/>
        <v/>
      </c>
      <c r="Z49" s="47" t="str">
        <f t="shared" si="14"/>
        <v/>
      </c>
      <c r="AA49" s="47" t="str">
        <f t="shared" si="14"/>
        <v/>
      </c>
      <c r="AB49" s="47" t="str">
        <f t="shared" si="14"/>
        <v/>
      </c>
      <c r="AC49" s="53" t="str">
        <f t="shared" si="31"/>
        <v/>
      </c>
      <c r="AD49" s="47" t="str">
        <f t="shared" si="24"/>
        <v/>
      </c>
      <c r="AE49" s="47" t="str">
        <f t="shared" si="24"/>
        <v/>
      </c>
      <c r="AF49" s="47" t="str">
        <f t="shared" si="32"/>
        <v/>
      </c>
      <c r="AG49" s="47" t="str">
        <f t="shared" si="24"/>
        <v/>
      </c>
      <c r="AH49" s="47" t="str">
        <f t="shared" si="24"/>
        <v/>
      </c>
      <c r="AI49" s="53" t="str">
        <f t="shared" si="33"/>
        <v/>
      </c>
      <c r="AJ49" s="55">
        <f t="shared" si="34"/>
        <v>0</v>
      </c>
      <c r="AK49" s="51" t="str">
        <f t="shared" si="35"/>
        <v/>
      </c>
      <c r="AL49" s="54" t="str">
        <f t="shared" si="36"/>
        <v/>
      </c>
      <c r="AM49" s="32" t="str">
        <f t="shared" si="37"/>
        <v/>
      </c>
      <c r="AN49" s="32" t="str">
        <f>IF(AM49="","",IF(AM49="①",1,IF(AM49="②",2,IF(AM49="③",3,IF(AM49="④",4,NG)))))</f>
        <v/>
      </c>
      <c r="AO49" s="20" t="str">
        <f t="shared" si="38"/>
        <v/>
      </c>
      <c r="AP49" s="20" t="str">
        <f t="shared" si="39"/>
        <v/>
      </c>
      <c r="AQ49" s="20" t="str">
        <f t="shared" si="40"/>
        <v/>
      </c>
      <c r="AR49" s="49" t="str">
        <f t="shared" si="41"/>
        <v/>
      </c>
    </row>
    <row r="50" spans="1:44" ht="28.5" hidden="1" customHeight="1">
      <c r="B50" s="119">
        <v>46</v>
      </c>
      <c r="C50" s="143"/>
      <c r="D50" s="144"/>
      <c r="E50" s="145"/>
      <c r="F50" s="144"/>
      <c r="G50" s="146"/>
      <c r="H50" s="147"/>
      <c r="I50" s="146"/>
      <c r="J50" s="146"/>
      <c r="K50" s="146"/>
      <c r="L50" s="155" t="str">
        <f t="shared" si="26"/>
        <v/>
      </c>
      <c r="M50" s="117"/>
      <c r="N50" s="59" t="str">
        <f t="shared" si="43"/>
        <v/>
      </c>
      <c r="O50" s="109"/>
      <c r="Q50" s="46" t="str">
        <f t="shared" si="27"/>
        <v/>
      </c>
      <c r="R50" s="51" t="str">
        <f t="shared" si="28"/>
        <v/>
      </c>
      <c r="S50" s="46" t="str">
        <f t="shared" si="29"/>
        <v/>
      </c>
      <c r="T50" s="51" t="str">
        <f t="shared" si="30"/>
        <v/>
      </c>
      <c r="U50" s="85">
        <f t="shared" si="25"/>
        <v>0</v>
      </c>
      <c r="V50" s="51" t="str">
        <f t="shared" si="42"/>
        <v/>
      </c>
      <c r="W50" s="54">
        <f t="shared" si="13"/>
        <v>0</v>
      </c>
      <c r="X50" s="51" t="str">
        <f t="shared" si="21"/>
        <v/>
      </c>
      <c r="Y50" s="47" t="str">
        <f t="shared" si="14"/>
        <v/>
      </c>
      <c r="Z50" s="47" t="str">
        <f t="shared" si="14"/>
        <v/>
      </c>
      <c r="AA50" s="47" t="str">
        <f t="shared" si="14"/>
        <v/>
      </c>
      <c r="AB50" s="47" t="str">
        <f t="shared" si="14"/>
        <v/>
      </c>
      <c r="AC50" s="53" t="str">
        <f t="shared" si="31"/>
        <v/>
      </c>
      <c r="AD50" s="47" t="str">
        <f t="shared" si="24"/>
        <v/>
      </c>
      <c r="AE50" s="47" t="str">
        <f t="shared" si="24"/>
        <v/>
      </c>
      <c r="AF50" s="47" t="str">
        <f t="shared" si="32"/>
        <v/>
      </c>
      <c r="AG50" s="47" t="str">
        <f t="shared" si="24"/>
        <v/>
      </c>
      <c r="AH50" s="47" t="str">
        <f t="shared" si="24"/>
        <v/>
      </c>
      <c r="AI50" s="53" t="str">
        <f t="shared" si="33"/>
        <v/>
      </c>
      <c r="AJ50" s="55">
        <f t="shared" si="34"/>
        <v>0</v>
      </c>
      <c r="AK50" s="51" t="str">
        <f t="shared" si="35"/>
        <v/>
      </c>
      <c r="AL50" s="54" t="str">
        <f t="shared" si="36"/>
        <v/>
      </c>
      <c r="AM50" s="32" t="str">
        <f t="shared" si="37"/>
        <v/>
      </c>
      <c r="AN50" s="32" t="str">
        <f>IF(AM50="","",IF(AM50="①",1,IF(AM50="②",2,IF(AM50="③",3,IF(AM50="④",4,NG)))))</f>
        <v/>
      </c>
      <c r="AO50" s="20" t="str">
        <f t="shared" si="38"/>
        <v/>
      </c>
      <c r="AP50" s="20" t="str">
        <f t="shared" si="39"/>
        <v/>
      </c>
      <c r="AQ50" s="20" t="str">
        <f t="shared" si="40"/>
        <v/>
      </c>
      <c r="AR50" s="49" t="str">
        <f t="shared" si="41"/>
        <v/>
      </c>
    </row>
    <row r="51" spans="1:44" ht="28.5" hidden="1" customHeight="1">
      <c r="B51" s="119">
        <v>47</v>
      </c>
      <c r="C51" s="143"/>
      <c r="D51" s="144"/>
      <c r="E51" s="145"/>
      <c r="F51" s="144"/>
      <c r="G51" s="146"/>
      <c r="H51" s="147"/>
      <c r="I51" s="146"/>
      <c r="J51" s="146"/>
      <c r="K51" s="146"/>
      <c r="L51" s="155" t="str">
        <f t="shared" si="26"/>
        <v/>
      </c>
      <c r="M51" s="117"/>
      <c r="N51" s="59" t="str">
        <f t="shared" si="43"/>
        <v/>
      </c>
      <c r="O51" s="109"/>
      <c r="Q51" s="46" t="str">
        <f t="shared" si="27"/>
        <v/>
      </c>
      <c r="R51" s="51" t="str">
        <f t="shared" si="28"/>
        <v/>
      </c>
      <c r="S51" s="46" t="str">
        <f t="shared" si="29"/>
        <v/>
      </c>
      <c r="T51" s="51" t="str">
        <f t="shared" si="30"/>
        <v/>
      </c>
      <c r="U51" s="85">
        <f t="shared" si="25"/>
        <v>0</v>
      </c>
      <c r="V51" s="51" t="str">
        <f t="shared" si="42"/>
        <v/>
      </c>
      <c r="W51" s="54">
        <f t="shared" si="13"/>
        <v>0</v>
      </c>
      <c r="X51" s="51" t="str">
        <f t="shared" si="21"/>
        <v/>
      </c>
      <c r="Y51" s="47" t="str">
        <f t="shared" si="14"/>
        <v/>
      </c>
      <c r="Z51" s="47" t="str">
        <f t="shared" si="14"/>
        <v/>
      </c>
      <c r="AA51" s="47" t="str">
        <f t="shared" si="14"/>
        <v/>
      </c>
      <c r="AB51" s="47" t="str">
        <f t="shared" si="14"/>
        <v/>
      </c>
      <c r="AC51" s="53" t="str">
        <f t="shared" si="31"/>
        <v/>
      </c>
      <c r="AD51" s="47" t="str">
        <f t="shared" si="24"/>
        <v/>
      </c>
      <c r="AE51" s="47" t="str">
        <f t="shared" si="24"/>
        <v/>
      </c>
      <c r="AF51" s="47" t="str">
        <f t="shared" si="32"/>
        <v/>
      </c>
      <c r="AG51" s="47" t="str">
        <f t="shared" si="24"/>
        <v/>
      </c>
      <c r="AH51" s="47" t="str">
        <f t="shared" si="24"/>
        <v/>
      </c>
      <c r="AI51" s="53" t="str">
        <f t="shared" si="33"/>
        <v/>
      </c>
      <c r="AJ51" s="55">
        <f t="shared" si="34"/>
        <v>0</v>
      </c>
      <c r="AK51" s="51" t="str">
        <f t="shared" si="35"/>
        <v/>
      </c>
      <c r="AL51" s="54" t="str">
        <f t="shared" si="36"/>
        <v/>
      </c>
      <c r="AM51" s="32" t="str">
        <f t="shared" si="37"/>
        <v/>
      </c>
      <c r="AN51" s="32" t="str">
        <f>IF(AM51="","",IF(AM51="①",1,IF(AM51="②",2,IF(AM51="③",3,IF(AM51="④",4,NG)))))</f>
        <v/>
      </c>
      <c r="AO51" s="20" t="str">
        <f t="shared" si="38"/>
        <v/>
      </c>
      <c r="AP51" s="20" t="str">
        <f t="shared" si="39"/>
        <v/>
      </c>
      <c r="AQ51" s="20" t="str">
        <f t="shared" si="40"/>
        <v/>
      </c>
      <c r="AR51" s="49" t="str">
        <f t="shared" si="41"/>
        <v/>
      </c>
    </row>
    <row r="52" spans="1:44" ht="28.5" hidden="1" customHeight="1">
      <c r="B52" s="119">
        <v>48</v>
      </c>
      <c r="C52" s="143"/>
      <c r="D52" s="144"/>
      <c r="E52" s="145"/>
      <c r="F52" s="144"/>
      <c r="G52" s="146"/>
      <c r="H52" s="147"/>
      <c r="I52" s="146"/>
      <c r="J52" s="146"/>
      <c r="K52" s="146"/>
      <c r="L52" s="155" t="str">
        <f t="shared" si="26"/>
        <v/>
      </c>
      <c r="M52" s="117"/>
      <c r="N52" s="59" t="str">
        <f t="shared" si="43"/>
        <v/>
      </c>
      <c r="O52" s="109"/>
      <c r="Q52" s="46" t="str">
        <f t="shared" si="27"/>
        <v/>
      </c>
      <c r="R52" s="51" t="str">
        <f t="shared" si="28"/>
        <v/>
      </c>
      <c r="S52" s="46" t="str">
        <f t="shared" si="29"/>
        <v/>
      </c>
      <c r="T52" s="51" t="str">
        <f t="shared" si="30"/>
        <v/>
      </c>
      <c r="U52" s="85">
        <f t="shared" si="25"/>
        <v>0</v>
      </c>
      <c r="V52" s="51" t="str">
        <f t="shared" si="42"/>
        <v/>
      </c>
      <c r="W52" s="54">
        <f t="shared" si="13"/>
        <v>0</v>
      </c>
      <c r="X52" s="51" t="str">
        <f t="shared" si="21"/>
        <v/>
      </c>
      <c r="Y52" s="47" t="str">
        <f t="shared" si="14"/>
        <v/>
      </c>
      <c r="Z52" s="47" t="str">
        <f t="shared" si="14"/>
        <v/>
      </c>
      <c r="AA52" s="47" t="str">
        <f t="shared" si="14"/>
        <v/>
      </c>
      <c r="AB52" s="47" t="str">
        <f t="shared" si="14"/>
        <v/>
      </c>
      <c r="AC52" s="53" t="str">
        <f t="shared" si="31"/>
        <v/>
      </c>
      <c r="AD52" s="47" t="str">
        <f t="shared" si="24"/>
        <v/>
      </c>
      <c r="AE52" s="47" t="str">
        <f t="shared" si="24"/>
        <v/>
      </c>
      <c r="AF52" s="47" t="str">
        <f t="shared" si="32"/>
        <v/>
      </c>
      <c r="AG52" s="47" t="str">
        <f t="shared" si="24"/>
        <v/>
      </c>
      <c r="AH52" s="47" t="str">
        <f t="shared" si="24"/>
        <v/>
      </c>
      <c r="AI52" s="53" t="str">
        <f t="shared" si="33"/>
        <v/>
      </c>
      <c r="AJ52" s="55">
        <f t="shared" si="34"/>
        <v>0</v>
      </c>
      <c r="AK52" s="51" t="str">
        <f t="shared" si="35"/>
        <v/>
      </c>
      <c r="AL52" s="54" t="str">
        <f t="shared" si="36"/>
        <v/>
      </c>
      <c r="AM52" s="32" t="str">
        <f t="shared" si="37"/>
        <v/>
      </c>
      <c r="AN52" s="32" t="str">
        <f>IF(AM52="","",IF(AM52="①",1,IF(AM52="②",2,IF(AM52="③",3,IF(AM52="④",4,NG)))))</f>
        <v/>
      </c>
      <c r="AO52" s="20" t="str">
        <f t="shared" si="38"/>
        <v/>
      </c>
      <c r="AP52" s="20" t="str">
        <f t="shared" si="39"/>
        <v/>
      </c>
      <c r="AQ52" s="20" t="str">
        <f t="shared" si="40"/>
        <v/>
      </c>
      <c r="AR52" s="49" t="str">
        <f t="shared" si="41"/>
        <v/>
      </c>
    </row>
    <row r="53" spans="1:44" ht="28.5" hidden="1" customHeight="1">
      <c r="B53" s="119">
        <v>49</v>
      </c>
      <c r="C53" s="143"/>
      <c r="D53" s="144"/>
      <c r="E53" s="145"/>
      <c r="F53" s="144"/>
      <c r="G53" s="146"/>
      <c r="H53" s="147"/>
      <c r="I53" s="146"/>
      <c r="J53" s="146"/>
      <c r="K53" s="146"/>
      <c r="L53" s="155" t="str">
        <f t="shared" si="26"/>
        <v/>
      </c>
      <c r="M53" s="117"/>
      <c r="N53" s="59" t="str">
        <f t="shared" si="43"/>
        <v/>
      </c>
      <c r="O53" s="109"/>
      <c r="Q53" s="46" t="str">
        <f t="shared" si="27"/>
        <v/>
      </c>
      <c r="R53" s="51" t="str">
        <f t="shared" si="28"/>
        <v/>
      </c>
      <c r="S53" s="46" t="str">
        <f t="shared" si="29"/>
        <v/>
      </c>
      <c r="T53" s="51" t="str">
        <f t="shared" si="30"/>
        <v/>
      </c>
      <c r="U53" s="85">
        <f t="shared" si="25"/>
        <v>0</v>
      </c>
      <c r="V53" s="51" t="str">
        <f t="shared" si="42"/>
        <v/>
      </c>
      <c r="W53" s="54">
        <f t="shared" si="13"/>
        <v>0</v>
      </c>
      <c r="X53" s="51" t="str">
        <f t="shared" si="21"/>
        <v/>
      </c>
      <c r="Y53" s="47" t="str">
        <f t="shared" si="14"/>
        <v/>
      </c>
      <c r="Z53" s="47" t="str">
        <f t="shared" si="14"/>
        <v/>
      </c>
      <c r="AA53" s="47" t="str">
        <f t="shared" si="14"/>
        <v/>
      </c>
      <c r="AB53" s="47" t="str">
        <f t="shared" si="14"/>
        <v/>
      </c>
      <c r="AC53" s="53" t="str">
        <f t="shared" si="31"/>
        <v/>
      </c>
      <c r="AD53" s="47" t="str">
        <f t="shared" si="24"/>
        <v/>
      </c>
      <c r="AE53" s="47" t="str">
        <f t="shared" si="24"/>
        <v/>
      </c>
      <c r="AF53" s="47" t="str">
        <f t="shared" si="32"/>
        <v/>
      </c>
      <c r="AG53" s="47" t="str">
        <f t="shared" si="24"/>
        <v/>
      </c>
      <c r="AH53" s="47" t="str">
        <f t="shared" si="24"/>
        <v/>
      </c>
      <c r="AI53" s="53" t="str">
        <f t="shared" si="33"/>
        <v/>
      </c>
      <c r="AJ53" s="55">
        <f t="shared" si="34"/>
        <v>0</v>
      </c>
      <c r="AK53" s="51" t="str">
        <f t="shared" si="35"/>
        <v/>
      </c>
      <c r="AL53" s="54" t="str">
        <f t="shared" si="36"/>
        <v/>
      </c>
      <c r="AM53" s="32" t="str">
        <f t="shared" si="37"/>
        <v/>
      </c>
      <c r="AN53" s="32" t="str">
        <f>IF(AM53="","",IF(AM53="①",1,IF(AM53="②",2,IF(AM53="③",3,IF(AM53="④",4,NG)))))</f>
        <v/>
      </c>
      <c r="AO53" s="20" t="str">
        <f t="shared" si="38"/>
        <v/>
      </c>
      <c r="AP53" s="20" t="str">
        <f t="shared" si="39"/>
        <v/>
      </c>
      <c r="AQ53" s="20" t="str">
        <f t="shared" si="40"/>
        <v/>
      </c>
      <c r="AR53" s="49" t="str">
        <f t="shared" si="41"/>
        <v/>
      </c>
    </row>
    <row r="54" spans="1:44" ht="28.5" hidden="1" customHeight="1">
      <c r="B54" s="119">
        <v>50</v>
      </c>
      <c r="C54" s="143"/>
      <c r="D54" s="144"/>
      <c r="E54" s="145"/>
      <c r="F54" s="144"/>
      <c r="G54" s="146"/>
      <c r="H54" s="147"/>
      <c r="I54" s="146"/>
      <c r="J54" s="146"/>
      <c r="K54" s="146"/>
      <c r="L54" s="155" t="str">
        <f t="shared" si="26"/>
        <v/>
      </c>
      <c r="M54" s="117"/>
      <c r="N54" s="59" t="str">
        <f t="shared" si="43"/>
        <v/>
      </c>
      <c r="O54" s="109"/>
      <c r="Q54" s="46" t="str">
        <f t="shared" si="27"/>
        <v/>
      </c>
      <c r="R54" s="51" t="str">
        <f t="shared" si="28"/>
        <v/>
      </c>
      <c r="S54" s="46" t="str">
        <f t="shared" si="29"/>
        <v/>
      </c>
      <c r="T54" s="51" t="str">
        <f t="shared" si="30"/>
        <v/>
      </c>
      <c r="U54" s="85">
        <f t="shared" si="25"/>
        <v>0</v>
      </c>
      <c r="V54" s="51" t="str">
        <f t="shared" si="42"/>
        <v/>
      </c>
      <c r="W54" s="54">
        <f t="shared" si="13"/>
        <v>0</v>
      </c>
      <c r="X54" s="51" t="str">
        <f t="shared" si="21"/>
        <v/>
      </c>
      <c r="Y54" s="47" t="str">
        <f t="shared" si="14"/>
        <v/>
      </c>
      <c r="Z54" s="47" t="str">
        <f t="shared" si="14"/>
        <v/>
      </c>
      <c r="AA54" s="47" t="str">
        <f t="shared" si="14"/>
        <v/>
      </c>
      <c r="AB54" s="47" t="str">
        <f t="shared" si="14"/>
        <v/>
      </c>
      <c r="AC54" s="53" t="str">
        <f t="shared" si="31"/>
        <v/>
      </c>
      <c r="AD54" s="47" t="str">
        <f t="shared" si="24"/>
        <v/>
      </c>
      <c r="AE54" s="47" t="str">
        <f t="shared" si="24"/>
        <v/>
      </c>
      <c r="AF54" s="47" t="str">
        <f t="shared" si="32"/>
        <v/>
      </c>
      <c r="AG54" s="47" t="str">
        <f t="shared" si="24"/>
        <v/>
      </c>
      <c r="AH54" s="47" t="str">
        <f t="shared" si="24"/>
        <v/>
      </c>
      <c r="AI54" s="53" t="str">
        <f t="shared" si="33"/>
        <v/>
      </c>
      <c r="AJ54" s="55">
        <f t="shared" si="34"/>
        <v>0</v>
      </c>
      <c r="AK54" s="51" t="str">
        <f t="shared" si="35"/>
        <v/>
      </c>
      <c r="AL54" s="54" t="str">
        <f t="shared" si="36"/>
        <v/>
      </c>
      <c r="AM54" s="32" t="str">
        <f t="shared" si="37"/>
        <v/>
      </c>
      <c r="AN54" s="32" t="str">
        <f>IF(AM54="","",IF(AM54="①",1,IF(AM54="②",2,IF(AM54="③",3,IF(AM54="④",4,NG)))))</f>
        <v/>
      </c>
      <c r="AO54" s="20" t="str">
        <f t="shared" si="38"/>
        <v/>
      </c>
      <c r="AP54" s="20" t="str">
        <f t="shared" si="39"/>
        <v/>
      </c>
      <c r="AQ54" s="20" t="str">
        <f t="shared" si="40"/>
        <v/>
      </c>
      <c r="AR54" s="49" t="str">
        <f t="shared" si="41"/>
        <v/>
      </c>
    </row>
    <row r="55" spans="1:44" ht="28.5" customHeight="1">
      <c r="B55" s="228"/>
      <c r="C55" s="229"/>
      <c r="D55" s="230"/>
      <c r="E55" s="230"/>
      <c r="F55" s="230"/>
      <c r="G55" s="230"/>
      <c r="H55" s="230"/>
      <c r="I55" s="230"/>
      <c r="J55" s="115"/>
      <c r="K55" s="115" t="s">
        <v>214</v>
      </c>
      <c r="L55" s="156">
        <f>SUM(L5:L54)</f>
        <v>0</v>
      </c>
      <c r="M55" s="118" t="str">
        <f>AK55&amp;IF(NOT(L55=SUM(L5:L54)),"✖合計が合っていません。","")</f>
        <v/>
      </c>
      <c r="N55" s="118"/>
      <c r="O55" s="110"/>
      <c r="AD55" s="32">
        <f>SUM(AD5:AE54)</f>
        <v>0</v>
      </c>
      <c r="AE55" s="47" t="str">
        <f>IF(AD55&gt;1,"※福祉用具貸与・販売事業所複数申請要確認。","")</f>
        <v/>
      </c>
      <c r="AF55" s="47" t="str">
        <f t="shared" si="16"/>
        <v/>
      </c>
      <c r="AJ55" s="48">
        <f t="shared" si="5"/>
        <v>0</v>
      </c>
      <c r="AK55" s="52" t="str">
        <f>IF(AJ55=1,"✖合計欄の数式が削除されました。要修正。　","")</f>
        <v/>
      </c>
    </row>
    <row r="56" spans="1:44" ht="9" customHeight="1"/>
    <row r="57" spans="1:44" ht="15.75" customHeight="1">
      <c r="A57" s="20" t="s">
        <v>22</v>
      </c>
    </row>
    <row r="58" spans="1:44" ht="15.75" customHeight="1">
      <c r="B58" s="56">
        <v>1</v>
      </c>
      <c r="C58" s="20" t="s">
        <v>56</v>
      </c>
      <c r="D58" s="159"/>
      <c r="E58" s="160"/>
      <c r="F58" s="20" t="s">
        <v>129</v>
      </c>
    </row>
    <row r="59" spans="1:44" ht="15.75" customHeight="1">
      <c r="B59" s="56">
        <v>2</v>
      </c>
      <c r="C59" s="20" t="s">
        <v>176</v>
      </c>
      <c r="D59" s="23"/>
      <c r="E59" s="76"/>
    </row>
    <row r="60" spans="1:44" ht="15.75" customHeight="1">
      <c r="B60" s="56">
        <v>3</v>
      </c>
      <c r="C60" s="20" t="s">
        <v>271</v>
      </c>
      <c r="D60" s="23"/>
      <c r="E60" s="76"/>
    </row>
    <row r="61" spans="1:44" ht="15.75" customHeight="1">
      <c r="B61" s="32">
        <v>4</v>
      </c>
      <c r="C61" s="20" t="s">
        <v>263</v>
      </c>
    </row>
    <row r="62" spans="1:44" ht="22.5" customHeight="1"/>
    <row r="63" spans="1:44" ht="22.5" customHeight="1"/>
    <row r="64" spans="1:44" s="57" customFormat="1" ht="22.5" customHeight="1">
      <c r="E64" s="58"/>
      <c r="AM64" s="58"/>
      <c r="AN64" s="58"/>
    </row>
    <row r="65" spans="5:40" s="57" customFormat="1" ht="22.5" customHeight="1">
      <c r="E65" s="58"/>
      <c r="AM65" s="58"/>
      <c r="AN65" s="58"/>
    </row>
    <row r="66" spans="5:40" s="57" customFormat="1" ht="22.5" customHeight="1">
      <c r="E66" s="58"/>
      <c r="AM66" s="58"/>
      <c r="AN66" s="58"/>
    </row>
    <row r="67" spans="5:40" s="57" customFormat="1" ht="22.5" customHeight="1">
      <c r="E67" s="58"/>
      <c r="AM67" s="58"/>
      <c r="AN67" s="58"/>
    </row>
    <row r="68" spans="5:40" s="57" customFormat="1" ht="22.5" customHeight="1">
      <c r="E68" s="58"/>
      <c r="AM68" s="58"/>
      <c r="AN68" s="58"/>
    </row>
    <row r="69" spans="5:40" s="57" customFormat="1" ht="22.5" customHeight="1">
      <c r="E69" s="58"/>
      <c r="AM69" s="58"/>
      <c r="AN69" s="58"/>
    </row>
    <row r="70" spans="5:40" s="57" customFormat="1" ht="22.5" customHeight="1">
      <c r="E70" s="58"/>
      <c r="AM70" s="58"/>
      <c r="AN70" s="58"/>
    </row>
  </sheetData>
  <mergeCells count="2">
    <mergeCell ref="B55:C55"/>
    <mergeCell ref="D55:I55"/>
  </mergeCells>
  <phoneticPr fontId="2"/>
  <conditionalFormatting sqref="C5:C54">
    <cfRule type="duplicateValues" dxfId="9" priority="25"/>
    <cfRule type="duplicateValues" dxfId="8" priority="26"/>
    <cfRule type="duplicateValues" dxfId="7" priority="36"/>
    <cfRule type="duplicateValues" dxfId="6" priority="37"/>
  </conditionalFormatting>
  <conditionalFormatting sqref="F5:F54">
    <cfRule type="duplicateValues" dxfId="5" priority="1"/>
    <cfRule type="containsText" dxfId="4" priority="9" operator="containsText" text="熊本市">
      <formula>NOT(ISERROR(SEARCH("熊本市",F5)))</formula>
    </cfRule>
  </conditionalFormatting>
  <conditionalFormatting sqref="J5:J54">
    <cfRule type="expression" dxfId="3" priority="3">
      <formula>I5="相談系"</formula>
    </cfRule>
    <cfRule type="expression" dxfId="2" priority="4">
      <formula>I5="訪問系"</formula>
    </cfRule>
  </conditionalFormatting>
  <conditionalFormatting sqref="L55">
    <cfRule type="expression" dxfId="1" priority="22">
      <formula>NOT($L$55=SUM($L$5:$L$54))</formula>
    </cfRule>
  </conditionalFormatting>
  <dataValidations count="4">
    <dataValidation imeMode="halfAlpha" allowBlank="1" showInputMessage="1" showErrorMessage="1" sqref="E5:E54 C5:C54" xr:uid="{00000000-0002-0000-0100-000000000000}"/>
    <dataValidation type="list" allowBlank="1" showInputMessage="1" showErrorMessage="1" sqref="G5:G54" xr:uid="{00000000-0002-0000-0100-000001000000}">
      <formula1>施設区分</formula1>
    </dataValidation>
    <dataValidation type="list" allowBlank="1" showInputMessage="1" showErrorMessage="1" sqref="H5:H54" xr:uid="{00000000-0002-0000-0100-000002000000}">
      <formula1>INDIRECT(G5)</formula1>
    </dataValidation>
    <dataValidation type="list" allowBlank="1" showInputMessage="1" showErrorMessage="1" sqref="I5:I54" xr:uid="{00000000-0002-0000-0100-000003000000}">
      <formula1>INDIRECT(AL5)</formula1>
    </dataValidation>
  </dataValidations>
  <pageMargins left="0.19685039370078741" right="0.19685039370078741" top="0.59055118110236227" bottom="0.19685039370078741" header="0" footer="0"/>
  <pageSetup paperSize="9" scale="55"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'DB（非表示）'!$B$20:$B$22</xm:f>
          </x14:formula1>
          <xm:sqref>K5:K54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AH43"/>
  <sheetViews>
    <sheetView showGridLines="0" view="pageBreakPreview" zoomScaleNormal="180" zoomScaleSheetLayoutView="100" workbookViewId="0">
      <selection activeCell="AI7" sqref="AI7"/>
    </sheetView>
  </sheetViews>
  <sheetFormatPr defaultColWidth="2.25" defaultRowHeight="13"/>
  <cols>
    <col min="1" max="1" width="2.25" style="20"/>
    <col min="2" max="2" width="2.25" style="20" customWidth="1"/>
    <col min="3" max="3" width="5.83203125" style="20" customWidth="1"/>
    <col min="4" max="4" width="2.5" style="20" customWidth="1"/>
    <col min="5" max="34" width="3" style="20" customWidth="1"/>
    <col min="35" max="54" width="7.75" style="20" customWidth="1"/>
    <col min="55" max="16384" width="2.25" style="20"/>
  </cols>
  <sheetData>
    <row r="1" spans="2:34">
      <c r="B1" s="86" t="s">
        <v>207</v>
      </c>
      <c r="AD1" s="22"/>
      <c r="AE1" s="22"/>
      <c r="AF1" s="22"/>
      <c r="AG1" s="22">
        <f>申請書兼請求書!H9</f>
        <v>0</v>
      </c>
    </row>
    <row r="2" spans="2:34" ht="4.5" customHeight="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2:34" ht="20.25" customHeight="1">
      <c r="B3" s="237" t="s">
        <v>208</v>
      </c>
      <c r="C3" s="238"/>
      <c r="D3" s="239"/>
      <c r="E3" s="237" t="s">
        <v>209</v>
      </c>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9"/>
    </row>
    <row r="4" spans="2:34" ht="15" customHeight="1" thickBot="1">
      <c r="B4" s="89"/>
      <c r="C4" s="44"/>
      <c r="D4" s="90"/>
      <c r="E4" s="141" t="s">
        <v>203</v>
      </c>
      <c r="F4" s="99"/>
      <c r="G4" s="99"/>
      <c r="H4" s="99"/>
      <c r="I4" s="99"/>
      <c r="J4" s="99"/>
      <c r="K4" s="99"/>
      <c r="L4" s="99"/>
      <c r="M4" s="99"/>
      <c r="N4" s="99"/>
      <c r="O4" s="99"/>
      <c r="P4" s="99"/>
      <c r="Q4" s="99"/>
      <c r="R4" s="99"/>
      <c r="S4" s="99"/>
      <c r="T4" s="99"/>
      <c r="U4" s="99"/>
      <c r="V4" s="99"/>
      <c r="W4" s="99"/>
      <c r="X4" s="99"/>
      <c r="Y4" s="99"/>
      <c r="Z4" s="99"/>
      <c r="AA4" s="99"/>
      <c r="AB4" s="99"/>
      <c r="AC4" s="99"/>
      <c r="AD4" s="99"/>
      <c r="AE4" s="44"/>
      <c r="AF4" s="44"/>
      <c r="AG4" s="44"/>
      <c r="AH4" s="45"/>
    </row>
    <row r="5" spans="2:34" ht="40.5" customHeight="1" thickBot="1">
      <c r="B5" s="91"/>
      <c r="C5" s="158"/>
      <c r="D5" s="92"/>
      <c r="E5" s="240" t="s">
        <v>272</v>
      </c>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2"/>
    </row>
    <row r="6" spans="2:34" ht="17.25" customHeight="1" thickBot="1">
      <c r="B6" s="93"/>
      <c r="C6" s="88"/>
      <c r="D6" s="94"/>
      <c r="E6" s="100"/>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2"/>
    </row>
    <row r="7" spans="2:34" ht="40.5" customHeight="1" thickBot="1">
      <c r="B7" s="93"/>
      <c r="C7" s="158"/>
      <c r="D7" s="94"/>
      <c r="E7" s="231" t="s">
        <v>273</v>
      </c>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5"/>
    </row>
    <row r="8" spans="2:34" ht="17.25" customHeight="1" thickBot="1">
      <c r="B8" s="91"/>
      <c r="C8" s="88"/>
      <c r="D8" s="92"/>
      <c r="E8" s="103"/>
      <c r="F8" s="104"/>
      <c r="G8" s="104"/>
      <c r="H8" s="104"/>
      <c r="I8" s="104"/>
      <c r="J8" s="104"/>
      <c r="K8" s="104"/>
      <c r="L8" s="104"/>
      <c r="M8" s="104"/>
      <c r="N8" s="105"/>
      <c r="O8" s="104"/>
      <c r="P8" s="104"/>
      <c r="Q8" s="104"/>
      <c r="R8" s="104"/>
      <c r="S8" s="104"/>
      <c r="T8" s="104"/>
      <c r="U8" s="104"/>
      <c r="V8" s="104"/>
      <c r="W8" s="104"/>
      <c r="X8" s="104"/>
      <c r="Y8" s="104"/>
      <c r="Z8" s="104"/>
      <c r="AA8" s="104"/>
      <c r="AB8" s="104"/>
      <c r="AC8" s="104"/>
      <c r="AD8" s="104"/>
      <c r="AE8" s="101"/>
      <c r="AF8" s="101"/>
      <c r="AG8" s="101"/>
      <c r="AH8" s="102"/>
    </row>
    <row r="9" spans="2:34" ht="67.5" customHeight="1" thickBot="1">
      <c r="B9" s="91"/>
      <c r="C9" s="158"/>
      <c r="D9" s="92"/>
      <c r="E9" s="240" t="s">
        <v>274</v>
      </c>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2"/>
    </row>
    <row r="10" spans="2:34" ht="17.25" customHeight="1" thickBot="1">
      <c r="B10" s="91"/>
      <c r="C10" s="88"/>
      <c r="D10" s="92"/>
      <c r="E10" s="103"/>
      <c r="F10" s="104"/>
      <c r="G10" s="104"/>
      <c r="H10" s="104"/>
      <c r="I10" s="104"/>
      <c r="J10" s="104"/>
      <c r="K10" s="104"/>
      <c r="L10" s="104"/>
      <c r="M10" s="104"/>
      <c r="N10" s="105"/>
      <c r="O10" s="104"/>
      <c r="P10" s="104"/>
      <c r="Q10" s="104"/>
      <c r="R10" s="104"/>
      <c r="S10" s="104"/>
      <c r="T10" s="104"/>
      <c r="U10" s="104"/>
      <c r="V10" s="104"/>
      <c r="W10" s="104"/>
      <c r="X10" s="104"/>
      <c r="Y10" s="104"/>
      <c r="Z10" s="104"/>
      <c r="AA10" s="104"/>
      <c r="AB10" s="104"/>
      <c r="AC10" s="104"/>
      <c r="AD10" s="104"/>
      <c r="AE10" s="101"/>
      <c r="AF10" s="101"/>
      <c r="AG10" s="101"/>
      <c r="AH10" s="102"/>
    </row>
    <row r="11" spans="2:34" ht="32.25" customHeight="1" thickBot="1">
      <c r="B11" s="91"/>
      <c r="C11" s="158"/>
      <c r="D11" s="92"/>
      <c r="E11" s="240" t="s">
        <v>253</v>
      </c>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2"/>
    </row>
    <row r="12" spans="2:34" ht="17.25" customHeight="1" thickBot="1">
      <c r="B12" s="93"/>
      <c r="C12" s="88"/>
      <c r="D12" s="94"/>
      <c r="E12" s="100"/>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2:34" ht="40.5" customHeight="1" thickBot="1">
      <c r="B13" s="93"/>
      <c r="C13" s="158"/>
      <c r="D13" s="94"/>
      <c r="E13" s="231" t="s">
        <v>245</v>
      </c>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5"/>
    </row>
    <row r="14" spans="2:34" ht="17.25" customHeight="1">
      <c r="B14" s="93"/>
      <c r="C14" s="88"/>
      <c r="D14" s="94"/>
      <c r="E14" s="112"/>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4"/>
    </row>
    <row r="15" spans="2:34" ht="17.25" customHeight="1" thickBot="1">
      <c r="B15" s="91"/>
      <c r="D15" s="92"/>
      <c r="E15" s="142" t="s">
        <v>202</v>
      </c>
      <c r="F15" s="104"/>
      <c r="G15" s="104"/>
      <c r="H15" s="104"/>
      <c r="I15" s="104"/>
      <c r="J15" s="104"/>
      <c r="K15" s="104"/>
      <c r="L15" s="104"/>
      <c r="M15" s="104"/>
      <c r="N15" s="105"/>
      <c r="O15" s="104"/>
      <c r="P15" s="104"/>
      <c r="Q15" s="104"/>
      <c r="R15" s="104"/>
      <c r="S15" s="104"/>
      <c r="T15" s="104"/>
      <c r="U15" s="104"/>
      <c r="V15" s="104"/>
      <c r="W15" s="104"/>
      <c r="X15" s="104"/>
      <c r="Y15" s="104"/>
      <c r="Z15" s="104"/>
      <c r="AA15" s="104"/>
      <c r="AB15" s="104"/>
      <c r="AC15" s="104"/>
      <c r="AD15" s="104"/>
      <c r="AE15" s="101"/>
      <c r="AF15" s="101"/>
      <c r="AG15" s="101"/>
      <c r="AH15" s="102"/>
    </row>
    <row r="16" spans="2:34" ht="40.5" customHeight="1" thickBot="1">
      <c r="B16" s="91"/>
      <c r="C16" s="158"/>
      <c r="D16" s="92"/>
      <c r="E16" s="231" t="s">
        <v>254</v>
      </c>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3"/>
    </row>
    <row r="17" spans="2:34" ht="17.25" customHeight="1" thickBot="1">
      <c r="B17" s="95"/>
      <c r="C17" s="87"/>
      <c r="D17" s="92"/>
      <c r="E17" s="100"/>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2"/>
    </row>
    <row r="18" spans="2:34" ht="40.5" customHeight="1" thickBot="1">
      <c r="B18" s="91"/>
      <c r="C18" s="158"/>
      <c r="D18" s="94"/>
      <c r="E18" s="231" t="s">
        <v>255</v>
      </c>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3"/>
    </row>
    <row r="19" spans="2:34" ht="17.25" customHeight="1" thickBot="1">
      <c r="B19" s="91"/>
      <c r="C19" s="88"/>
      <c r="D19" s="94"/>
      <c r="E19" s="100"/>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2"/>
    </row>
    <row r="20" spans="2:34" ht="40.5" customHeight="1" thickBot="1">
      <c r="B20" s="91"/>
      <c r="C20" s="158"/>
      <c r="D20" s="94"/>
      <c r="E20" s="231" t="s">
        <v>246</v>
      </c>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2:34" ht="17.25" customHeight="1" thickBot="1">
      <c r="B21" s="93"/>
      <c r="C21" s="88"/>
      <c r="D21" s="94"/>
      <c r="E21" s="100"/>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2"/>
    </row>
    <row r="22" spans="2:34" ht="40.5" customHeight="1" thickBot="1">
      <c r="B22" s="93"/>
      <c r="C22" s="158"/>
      <c r="D22" s="94"/>
      <c r="E22" s="231" t="s">
        <v>247</v>
      </c>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2:34" ht="17.25" customHeight="1" thickBot="1">
      <c r="B23" s="91"/>
      <c r="C23" s="88"/>
      <c r="D23" s="94"/>
      <c r="E23" s="100"/>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2"/>
    </row>
    <row r="24" spans="2:34" ht="40.5" customHeight="1" thickBot="1">
      <c r="B24" s="91"/>
      <c r="C24" s="158"/>
      <c r="D24" s="94"/>
      <c r="E24" s="231" t="s">
        <v>248</v>
      </c>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5"/>
    </row>
    <row r="25" spans="2:34" ht="17.25" customHeight="1" thickBot="1">
      <c r="B25" s="91"/>
      <c r="C25" s="88"/>
      <c r="D25" s="94"/>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2"/>
    </row>
    <row r="26" spans="2:34" ht="40.5" customHeight="1" thickBot="1">
      <c r="B26" s="91"/>
      <c r="C26" s="158"/>
      <c r="D26" s="94"/>
      <c r="E26" s="231" t="s">
        <v>249</v>
      </c>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3"/>
    </row>
    <row r="27" spans="2:34" ht="17.25" customHeight="1" thickBot="1">
      <c r="B27" s="91"/>
      <c r="C27" s="88"/>
      <c r="D27" s="94"/>
      <c r="E27" s="100"/>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2"/>
    </row>
    <row r="28" spans="2:34" ht="40.5" customHeight="1" thickBot="1">
      <c r="B28" s="91"/>
      <c r="C28" s="158"/>
      <c r="D28" s="94"/>
      <c r="E28" s="231" t="s">
        <v>250</v>
      </c>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5"/>
    </row>
    <row r="29" spans="2:34" ht="17.25" customHeight="1" thickBot="1">
      <c r="B29" s="91"/>
      <c r="C29" s="88"/>
      <c r="D29" s="94"/>
      <c r="E29" s="100"/>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2"/>
    </row>
    <row r="30" spans="2:34" ht="40.5" customHeight="1" thickBot="1">
      <c r="B30" s="91"/>
      <c r="C30" s="158"/>
      <c r="D30" s="94"/>
      <c r="E30" s="231" t="s">
        <v>260</v>
      </c>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3"/>
    </row>
    <row r="31" spans="2:34" ht="17.25" customHeight="1" thickBot="1">
      <c r="B31" s="91"/>
      <c r="C31" s="88"/>
      <c r="D31" s="94"/>
      <c r="E31" s="100"/>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2"/>
    </row>
    <row r="32" spans="2:34" ht="40.5" customHeight="1" thickBot="1">
      <c r="B32" s="91"/>
      <c r="C32" s="158"/>
      <c r="D32" s="94"/>
      <c r="E32" s="231" t="s">
        <v>251</v>
      </c>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5"/>
    </row>
    <row r="33" spans="2:34" ht="17.25" customHeight="1" thickBot="1">
      <c r="B33" s="91"/>
      <c r="C33" s="88"/>
      <c r="D33" s="94"/>
      <c r="E33" s="100"/>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2"/>
    </row>
    <row r="34" spans="2:34" ht="40.5" customHeight="1" thickBot="1">
      <c r="B34" s="91"/>
      <c r="C34" s="158"/>
      <c r="D34" s="94"/>
      <c r="E34" s="231" t="s">
        <v>252</v>
      </c>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3"/>
    </row>
    <row r="35" spans="2:34">
      <c r="B35" s="96"/>
      <c r="C35" s="97"/>
      <c r="D35" s="98"/>
      <c r="E35" s="106"/>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row>
    <row r="36" spans="2:34">
      <c r="C36" s="20" t="s">
        <v>204</v>
      </c>
    </row>
    <row r="37" spans="2:34">
      <c r="C37" s="236" t="s">
        <v>236</v>
      </c>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row>
    <row r="40" spans="2:34" hidden="1"/>
    <row r="41" spans="2:34" hidden="1">
      <c r="C41" s="20" t="s">
        <v>210</v>
      </c>
    </row>
    <row r="42" spans="2:34" hidden="1"/>
    <row r="43" spans="2:34" hidden="1"/>
  </sheetData>
  <sheetProtection formatCells="0" formatColumns="0" formatRows="0" insertColumns="0" insertRows="0" autoFilter="0"/>
  <mergeCells count="18">
    <mergeCell ref="B3:D3"/>
    <mergeCell ref="E3:AH3"/>
    <mergeCell ref="E32:AH32"/>
    <mergeCell ref="E5:AH5"/>
    <mergeCell ref="E18:AH18"/>
    <mergeCell ref="E22:AH22"/>
    <mergeCell ref="E24:AH24"/>
    <mergeCell ref="E20:AH20"/>
    <mergeCell ref="E30:AH30"/>
    <mergeCell ref="E13:AH13"/>
    <mergeCell ref="E9:AH9"/>
    <mergeCell ref="E11:AH11"/>
    <mergeCell ref="E16:AH16"/>
    <mergeCell ref="E26:AH26"/>
    <mergeCell ref="E7:AH7"/>
    <mergeCell ref="E34:AH34"/>
    <mergeCell ref="E28:AH28"/>
    <mergeCell ref="C37:AH37"/>
  </mergeCells>
  <phoneticPr fontId="2"/>
  <conditionalFormatting sqref="C5 C7 C9 C11 C13 C16 C18 C20 C22 C24 C26 C28 C30 C32 C34">
    <cfRule type="cellIs" dxfId="0" priority="1" operator="equal">
      <formula>"〇"</formula>
    </cfRule>
  </conditionalFormatting>
  <dataValidations count="1">
    <dataValidation type="list" allowBlank="1" showInputMessage="1" showErrorMessage="1" sqref="C34 C5 C7 C9 C11 C13 C16 C18 C20 C22 C24 C26 C28 C30 C32" xr:uid="{00000000-0002-0000-0200-000000000000}">
      <formula1>$C$41:$C$42</formula1>
    </dataValidation>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I51"/>
  <sheetViews>
    <sheetView view="pageBreakPreview" zoomScaleNormal="100" zoomScaleSheetLayoutView="100" workbookViewId="0">
      <selection activeCell="B19" sqref="B19"/>
    </sheetView>
  </sheetViews>
  <sheetFormatPr defaultRowHeight="14"/>
  <cols>
    <col min="1" max="1" width="3.58203125" customWidth="1"/>
    <col min="3" max="5" width="10.83203125" customWidth="1"/>
    <col min="6" max="6" width="17.25" customWidth="1"/>
    <col min="7" max="7" width="10.83203125" customWidth="1"/>
    <col min="8" max="8" width="3.58203125" customWidth="1"/>
    <col min="9" max="9" width="10.83203125" customWidth="1"/>
  </cols>
  <sheetData>
    <row r="1" spans="3:9">
      <c r="I1" s="82">
        <f>申請書兼請求書!H9</f>
        <v>0</v>
      </c>
    </row>
    <row r="3" spans="3:9">
      <c r="G3" s="80" t="s">
        <v>136</v>
      </c>
    </row>
    <row r="4" spans="3:9" ht="21" customHeight="1">
      <c r="G4" s="126" t="s">
        <v>235</v>
      </c>
      <c r="H4" s="132" t="s">
        <v>230</v>
      </c>
      <c r="I4" s="131">
        <f>申請書兼請求書!M2</f>
        <v>0</v>
      </c>
    </row>
    <row r="7" spans="3:9" ht="21">
      <c r="C7" s="243" t="s">
        <v>211</v>
      </c>
      <c r="D7" s="243"/>
      <c r="E7" s="243"/>
      <c r="F7" s="243"/>
      <c r="G7" s="243"/>
      <c r="H7" s="243"/>
    </row>
    <row r="9" spans="3:9" ht="22" customHeight="1">
      <c r="C9" t="s">
        <v>212</v>
      </c>
    </row>
    <row r="10" spans="3:9" ht="22" customHeight="1">
      <c r="C10" t="s">
        <v>237</v>
      </c>
    </row>
    <row r="11" spans="3:9" ht="22" customHeight="1">
      <c r="C11" s="111" t="s">
        <v>238</v>
      </c>
    </row>
    <row r="12" spans="3:9" ht="22" customHeight="1">
      <c r="C12" s="82" t="s">
        <v>278</v>
      </c>
      <c r="D12" s="121">
        <f>申請書兼請求書!D36</f>
        <v>0</v>
      </c>
      <c r="E12" s="120"/>
      <c r="F12" s="120"/>
      <c r="G12" s="120"/>
    </row>
    <row r="13" spans="3:9" ht="22" customHeight="1">
      <c r="C13" s="82" t="s">
        <v>279</v>
      </c>
      <c r="D13" s="121">
        <f>申請書兼請求書!D37</f>
        <v>0</v>
      </c>
      <c r="E13" s="120"/>
      <c r="F13" s="120"/>
      <c r="G13" s="120"/>
    </row>
    <row r="14" spans="3:9" ht="22" customHeight="1">
      <c r="C14" s="82"/>
      <c r="D14" s="259"/>
      <c r="E14" s="260"/>
      <c r="F14" s="260"/>
      <c r="G14" s="260"/>
    </row>
    <row r="17" spans="2:9">
      <c r="B17" s="26"/>
      <c r="C17" s="34"/>
      <c r="D17" s="34"/>
      <c r="E17" s="34"/>
      <c r="F17" s="34"/>
      <c r="G17" s="34"/>
      <c r="H17" s="34"/>
      <c r="I17" s="27"/>
    </row>
    <row r="18" spans="2:9">
      <c r="B18" s="28" t="s">
        <v>215</v>
      </c>
      <c r="I18" s="29"/>
    </row>
    <row r="19" spans="2:9">
      <c r="B19" s="261" t="s">
        <v>280</v>
      </c>
      <c r="I19" s="29"/>
    </row>
    <row r="20" spans="2:9">
      <c r="B20" s="28" t="s">
        <v>220</v>
      </c>
      <c r="I20" s="29"/>
    </row>
    <row r="21" spans="2:9">
      <c r="B21" s="28" t="s">
        <v>221</v>
      </c>
      <c r="I21" s="29"/>
    </row>
    <row r="22" spans="2:9">
      <c r="B22" s="28"/>
      <c r="I22" s="29"/>
    </row>
    <row r="23" spans="2:9">
      <c r="B23" s="28"/>
      <c r="I23" s="29"/>
    </row>
    <row r="24" spans="2:9">
      <c r="B24" s="28"/>
      <c r="I24" s="29"/>
    </row>
    <row r="25" spans="2:9">
      <c r="B25" s="28"/>
      <c r="I25" s="29"/>
    </row>
    <row r="26" spans="2:9">
      <c r="B26" s="28"/>
      <c r="I26" s="29"/>
    </row>
    <row r="27" spans="2:9">
      <c r="B27" s="28"/>
      <c r="I27" s="29"/>
    </row>
    <row r="28" spans="2:9">
      <c r="B28" s="28"/>
      <c r="I28" s="29"/>
    </row>
    <row r="29" spans="2:9">
      <c r="B29" s="28"/>
      <c r="I29" s="29"/>
    </row>
    <row r="30" spans="2:9">
      <c r="B30" s="28"/>
      <c r="I30" s="29"/>
    </row>
    <row r="31" spans="2:9">
      <c r="B31" s="28"/>
      <c r="I31" s="29"/>
    </row>
    <row r="32" spans="2:9">
      <c r="B32" s="28"/>
      <c r="I32" s="29"/>
    </row>
    <row r="33" spans="2:9">
      <c r="B33" s="28"/>
      <c r="I33" s="29"/>
    </row>
    <row r="34" spans="2:9">
      <c r="B34" s="28"/>
      <c r="I34" s="29"/>
    </row>
    <row r="35" spans="2:9">
      <c r="B35" s="28"/>
      <c r="I35" s="29"/>
    </row>
    <row r="36" spans="2:9">
      <c r="B36" s="28"/>
      <c r="I36" s="29"/>
    </row>
    <row r="37" spans="2:9">
      <c r="B37" s="28"/>
      <c r="I37" s="29"/>
    </row>
    <row r="38" spans="2:9">
      <c r="B38" s="28"/>
      <c r="I38" s="29"/>
    </row>
    <row r="39" spans="2:9">
      <c r="B39" s="28"/>
      <c r="I39" s="29"/>
    </row>
    <row r="40" spans="2:9">
      <c r="B40" s="28"/>
      <c r="I40" s="29"/>
    </row>
    <row r="41" spans="2:9">
      <c r="B41" s="28"/>
      <c r="I41" s="29"/>
    </row>
    <row r="42" spans="2:9">
      <c r="B42" s="28"/>
      <c r="I42" s="29"/>
    </row>
    <row r="43" spans="2:9">
      <c r="B43" s="28"/>
      <c r="I43" s="29"/>
    </row>
    <row r="44" spans="2:9">
      <c r="B44" s="28"/>
      <c r="I44" s="29"/>
    </row>
    <row r="45" spans="2:9">
      <c r="B45" s="28"/>
      <c r="I45" s="29"/>
    </row>
    <row r="46" spans="2:9">
      <c r="B46" s="28"/>
      <c r="I46" s="29"/>
    </row>
    <row r="47" spans="2:9">
      <c r="B47" s="28"/>
      <c r="I47" s="29"/>
    </row>
    <row r="48" spans="2:9">
      <c r="B48" s="28"/>
      <c r="I48" s="29"/>
    </row>
    <row r="49" spans="2:9">
      <c r="B49" s="28"/>
      <c r="I49" s="29"/>
    </row>
    <row r="50" spans="2:9">
      <c r="B50" s="28"/>
      <c r="I50" s="29"/>
    </row>
    <row r="51" spans="2:9">
      <c r="B51" s="30"/>
      <c r="C51" s="35"/>
      <c r="D51" s="35"/>
      <c r="E51" s="35"/>
      <c r="F51" s="35"/>
      <c r="G51" s="35"/>
      <c r="H51" s="35"/>
      <c r="I51" s="31"/>
    </row>
  </sheetData>
  <mergeCells count="1">
    <mergeCell ref="C7:H7"/>
  </mergeCells>
  <phoneticPr fontId="2"/>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AB10-E387-4BA0-B466-8C560AD1F277}">
  <sheetPr>
    <tabColor theme="4" tint="0.79998168889431442"/>
    <pageSetUpPr fitToPage="1"/>
  </sheetPr>
  <dimension ref="B1:I51"/>
  <sheetViews>
    <sheetView view="pageBreakPreview" zoomScaleNormal="100" zoomScaleSheetLayoutView="100" workbookViewId="0">
      <selection activeCell="B19" sqref="B19"/>
    </sheetView>
  </sheetViews>
  <sheetFormatPr defaultRowHeight="14"/>
  <cols>
    <col min="1" max="1" width="3.58203125" customWidth="1"/>
    <col min="3" max="5" width="10.83203125" customWidth="1"/>
    <col min="6" max="6" width="17.25" customWidth="1"/>
    <col min="7" max="7" width="10.83203125" customWidth="1"/>
    <col min="8" max="8" width="3.58203125" customWidth="1"/>
    <col min="9" max="9" width="10.83203125" customWidth="1"/>
  </cols>
  <sheetData>
    <row r="1" spans="3:9">
      <c r="I1" s="82">
        <f>申請書兼請求書!H9</f>
        <v>0</v>
      </c>
    </row>
    <row r="3" spans="3:9">
      <c r="G3" s="80" t="s">
        <v>136</v>
      </c>
    </row>
    <row r="4" spans="3:9" ht="21" customHeight="1">
      <c r="G4" s="126" t="s">
        <v>235</v>
      </c>
      <c r="H4" s="132" t="s">
        <v>230</v>
      </c>
      <c r="I4" s="131">
        <f>申請書兼請求書!M2</f>
        <v>0</v>
      </c>
    </row>
    <row r="7" spans="3:9" ht="21">
      <c r="C7" s="243" t="s">
        <v>211</v>
      </c>
      <c r="D7" s="243"/>
      <c r="E7" s="243"/>
      <c r="F7" s="243"/>
      <c r="G7" s="243"/>
      <c r="H7" s="243"/>
    </row>
    <row r="9" spans="3:9" ht="22" customHeight="1">
      <c r="C9" t="s">
        <v>212</v>
      </c>
    </row>
    <row r="10" spans="3:9" ht="22" customHeight="1">
      <c r="C10" t="s">
        <v>237</v>
      </c>
    </row>
    <row r="11" spans="3:9" ht="22" customHeight="1">
      <c r="C11" s="111" t="s">
        <v>238</v>
      </c>
    </row>
    <row r="12" spans="3:9" ht="22" customHeight="1">
      <c r="C12" s="82" t="s">
        <v>278</v>
      </c>
      <c r="D12" s="121">
        <f>申請書兼請求書!D36</f>
        <v>0</v>
      </c>
      <c r="E12" s="120"/>
      <c r="F12" s="120"/>
      <c r="G12" s="120"/>
    </row>
    <row r="13" spans="3:9" ht="22" customHeight="1">
      <c r="C13" s="82" t="s">
        <v>279</v>
      </c>
      <c r="D13" s="121">
        <f>申請書兼請求書!D37</f>
        <v>0</v>
      </c>
      <c r="E13" s="120"/>
      <c r="F13" s="120"/>
      <c r="G13" s="120"/>
    </row>
    <row r="14" spans="3:9" ht="22" customHeight="1">
      <c r="C14" s="82"/>
      <c r="D14" s="259"/>
      <c r="E14" s="260"/>
      <c r="F14" s="260"/>
      <c r="G14" s="260"/>
    </row>
    <row r="17" spans="2:9">
      <c r="B17" s="26"/>
      <c r="C17" s="34"/>
      <c r="D17" s="34"/>
      <c r="E17" s="34"/>
      <c r="F17" s="34"/>
      <c r="G17" s="34"/>
      <c r="H17" s="34"/>
      <c r="I17" s="27"/>
    </row>
    <row r="18" spans="2:9">
      <c r="B18" s="28" t="s">
        <v>215</v>
      </c>
      <c r="I18" s="29"/>
    </row>
    <row r="19" spans="2:9">
      <c r="B19" s="261" t="s">
        <v>280</v>
      </c>
      <c r="I19" s="29"/>
    </row>
    <row r="20" spans="2:9">
      <c r="B20" s="28" t="s">
        <v>220</v>
      </c>
      <c r="I20" s="29"/>
    </row>
    <row r="21" spans="2:9">
      <c r="B21" s="28" t="s">
        <v>221</v>
      </c>
      <c r="I21" s="29"/>
    </row>
    <row r="22" spans="2:9">
      <c r="B22" s="28"/>
      <c r="I22" s="29"/>
    </row>
    <row r="23" spans="2:9">
      <c r="B23" s="28"/>
      <c r="I23" s="29"/>
    </row>
    <row r="24" spans="2:9">
      <c r="B24" s="28"/>
      <c r="I24" s="29"/>
    </row>
    <row r="25" spans="2:9">
      <c r="B25" s="28"/>
      <c r="I25" s="29"/>
    </row>
    <row r="26" spans="2:9">
      <c r="B26" s="28"/>
      <c r="I26" s="29"/>
    </row>
    <row r="27" spans="2:9">
      <c r="B27" s="28"/>
      <c r="I27" s="29"/>
    </row>
    <row r="28" spans="2:9">
      <c r="B28" s="28"/>
      <c r="I28" s="29"/>
    </row>
    <row r="29" spans="2:9">
      <c r="B29" s="28"/>
      <c r="I29" s="29"/>
    </row>
    <row r="30" spans="2:9">
      <c r="B30" s="28"/>
      <c r="I30" s="29"/>
    </row>
    <row r="31" spans="2:9">
      <c r="B31" s="28"/>
      <c r="I31" s="29"/>
    </row>
    <row r="32" spans="2:9">
      <c r="B32" s="28"/>
      <c r="I32" s="29"/>
    </row>
    <row r="33" spans="2:9">
      <c r="B33" s="28"/>
      <c r="I33" s="29"/>
    </row>
    <row r="34" spans="2:9">
      <c r="B34" s="28"/>
      <c r="I34" s="29"/>
    </row>
    <row r="35" spans="2:9">
      <c r="B35" s="28"/>
      <c r="I35" s="29"/>
    </row>
    <row r="36" spans="2:9">
      <c r="B36" s="28"/>
      <c r="I36" s="29"/>
    </row>
    <row r="37" spans="2:9">
      <c r="B37" s="28"/>
      <c r="I37" s="29"/>
    </row>
    <row r="38" spans="2:9">
      <c r="B38" s="28"/>
      <c r="I38" s="29"/>
    </row>
    <row r="39" spans="2:9">
      <c r="B39" s="28"/>
      <c r="I39" s="29"/>
    </row>
    <row r="40" spans="2:9">
      <c r="B40" s="28"/>
      <c r="I40" s="29"/>
    </row>
    <row r="41" spans="2:9">
      <c r="B41" s="28"/>
      <c r="I41" s="29"/>
    </row>
    <row r="42" spans="2:9">
      <c r="B42" s="28"/>
      <c r="I42" s="29"/>
    </row>
    <row r="43" spans="2:9">
      <c r="B43" s="28"/>
      <c r="I43" s="29"/>
    </row>
    <row r="44" spans="2:9">
      <c r="B44" s="28"/>
      <c r="I44" s="29"/>
    </row>
    <row r="45" spans="2:9">
      <c r="B45" s="28"/>
      <c r="I45" s="29"/>
    </row>
    <row r="46" spans="2:9">
      <c r="B46" s="28"/>
      <c r="I46" s="29"/>
    </row>
    <row r="47" spans="2:9">
      <c r="B47" s="28"/>
      <c r="I47" s="29"/>
    </row>
    <row r="48" spans="2:9">
      <c r="B48" s="28"/>
      <c r="I48" s="29"/>
    </row>
    <row r="49" spans="2:9">
      <c r="B49" s="28"/>
      <c r="I49" s="29"/>
    </row>
    <row r="50" spans="2:9">
      <c r="B50" s="28"/>
      <c r="I50" s="29"/>
    </row>
    <row r="51" spans="2:9">
      <c r="B51" s="30"/>
      <c r="C51" s="35"/>
      <c r="D51" s="35"/>
      <c r="E51" s="35"/>
      <c r="F51" s="35"/>
      <c r="G51" s="35"/>
      <c r="H51" s="35"/>
      <c r="I51" s="31"/>
    </row>
  </sheetData>
  <mergeCells count="1">
    <mergeCell ref="C7:H7"/>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N46"/>
  <sheetViews>
    <sheetView showGridLines="0" view="pageBreakPreview" zoomScaleNormal="100" zoomScaleSheetLayoutView="100" workbookViewId="0">
      <selection activeCell="C19" sqref="C19"/>
    </sheetView>
  </sheetViews>
  <sheetFormatPr defaultRowHeight="14"/>
  <cols>
    <col min="1" max="1" width="4.33203125" customWidth="1"/>
    <col min="2" max="2" width="4.75" customWidth="1"/>
    <col min="3" max="3" width="14.75" customWidth="1"/>
    <col min="4" max="4" width="3.58203125" customWidth="1"/>
    <col min="5" max="5" width="5.08203125" customWidth="1"/>
    <col min="6" max="6" width="12.75" customWidth="1"/>
    <col min="7" max="7" width="4.58203125" customWidth="1"/>
    <col min="8" max="8" width="4.83203125" customWidth="1"/>
    <col min="9" max="9" width="3.58203125" customWidth="1"/>
    <col min="10" max="10" width="8.58203125" customWidth="1"/>
    <col min="11" max="11" width="4.83203125" customWidth="1"/>
    <col min="12" max="12" width="10.33203125" customWidth="1"/>
    <col min="13" max="13" width="12.75" customWidth="1"/>
    <col min="14" max="14" width="12.08203125" customWidth="1"/>
  </cols>
  <sheetData>
    <row r="1" spans="2:14">
      <c r="M1" s="80" t="s">
        <v>136</v>
      </c>
    </row>
    <row r="2" spans="2:14">
      <c r="M2" s="132" t="s">
        <v>240</v>
      </c>
      <c r="N2" s="134">
        <f>申請書兼請求書!M2</f>
        <v>0</v>
      </c>
    </row>
    <row r="3" spans="2:14" ht="28">
      <c r="B3" s="255" t="s">
        <v>177</v>
      </c>
      <c r="C3" s="256"/>
      <c r="D3" s="256"/>
      <c r="E3" s="256"/>
      <c r="F3" s="256"/>
      <c r="G3" s="256"/>
      <c r="H3" s="256"/>
      <c r="I3" s="256"/>
      <c r="J3" s="256"/>
      <c r="K3" s="256"/>
      <c r="L3" s="256"/>
      <c r="M3" s="256"/>
      <c r="N3" s="256"/>
    </row>
    <row r="5" spans="2:14">
      <c r="C5" t="s">
        <v>178</v>
      </c>
    </row>
    <row r="7" spans="2:14">
      <c r="C7" s="257" t="s">
        <v>179</v>
      </c>
      <c r="D7" s="257"/>
      <c r="E7" s="257"/>
      <c r="F7" s="257"/>
      <c r="G7" s="257"/>
      <c r="H7" s="257"/>
      <c r="I7" s="257"/>
      <c r="J7" s="257"/>
      <c r="K7" s="257"/>
      <c r="L7" s="257"/>
      <c r="M7" s="257"/>
      <c r="N7" s="257"/>
    </row>
    <row r="9" spans="2:14" ht="23.15" customHeight="1">
      <c r="B9" t="s">
        <v>180</v>
      </c>
    </row>
    <row r="10" spans="2:14" ht="23.15" customHeight="1">
      <c r="C10" s="81" t="s">
        <v>181</v>
      </c>
      <c r="E10" s="70" t="s">
        <v>182</v>
      </c>
      <c r="F10" s="258"/>
      <c r="G10" s="258"/>
      <c r="H10" s="258"/>
      <c r="I10" s="258"/>
      <c r="J10" s="258"/>
      <c r="K10" s="258"/>
      <c r="L10" s="258"/>
    </row>
    <row r="11" spans="2:14" ht="28.5" customHeight="1">
      <c r="C11" s="81" t="s">
        <v>183</v>
      </c>
      <c r="E11" s="254"/>
      <c r="F11" s="254"/>
      <c r="G11" s="254"/>
      <c r="H11" s="254"/>
      <c r="I11" s="254"/>
      <c r="J11" s="254"/>
      <c r="K11" s="254"/>
      <c r="L11" s="254"/>
    </row>
    <row r="12" spans="2:14" ht="28.5" customHeight="1">
      <c r="C12" s="82" t="s">
        <v>184</v>
      </c>
      <c r="E12" s="254"/>
      <c r="F12" s="254"/>
      <c r="G12" s="254"/>
      <c r="H12" s="254"/>
      <c r="I12" s="254"/>
      <c r="J12" s="254"/>
      <c r="K12" s="254"/>
      <c r="L12" s="254"/>
    </row>
    <row r="13" spans="2:14" ht="28.5" customHeight="1">
      <c r="C13" s="81" t="s">
        <v>185</v>
      </c>
      <c r="E13" s="254"/>
      <c r="F13" s="254"/>
      <c r="G13" s="254"/>
      <c r="H13" s="254"/>
      <c r="I13" s="254"/>
      <c r="J13" s="254"/>
      <c r="K13" s="254"/>
      <c r="L13" s="254"/>
    </row>
    <row r="14" spans="2:14" ht="28.5" customHeight="1">
      <c r="C14" s="81" t="s">
        <v>186</v>
      </c>
      <c r="E14" s="254"/>
      <c r="F14" s="254"/>
      <c r="G14" s="254"/>
      <c r="H14" s="254"/>
      <c r="I14" s="254"/>
      <c r="J14" s="254"/>
      <c r="K14" s="254"/>
      <c r="L14" s="254"/>
    </row>
    <row r="16" spans="2:14">
      <c r="B16" t="s">
        <v>187</v>
      </c>
    </row>
    <row r="17" spans="2:14">
      <c r="C17" t="s">
        <v>188</v>
      </c>
    </row>
    <row r="18" spans="2:14">
      <c r="C18" s="157" t="s">
        <v>275</v>
      </c>
    </row>
    <row r="20" spans="2:14" ht="23.15" customHeight="1">
      <c r="D20" t="s">
        <v>189</v>
      </c>
    </row>
    <row r="21" spans="2:14" ht="23.15" customHeight="1">
      <c r="E21" s="251" t="s">
        <v>183</v>
      </c>
      <c r="F21" s="251"/>
      <c r="H21" s="122">
        <f>申請書兼請求書!H11</f>
        <v>0</v>
      </c>
      <c r="I21" s="120"/>
      <c r="J21" s="120"/>
      <c r="K21" s="120"/>
      <c r="L21" s="120"/>
      <c r="M21" s="120"/>
    </row>
    <row r="22" spans="2:14" ht="23.15" customHeight="1">
      <c r="E22" s="251" t="s">
        <v>190</v>
      </c>
      <c r="F22" s="251"/>
      <c r="H22" s="122">
        <f>申請書兼請求書!H9</f>
        <v>0</v>
      </c>
      <c r="I22" s="120"/>
      <c r="J22" s="120"/>
      <c r="K22" s="120"/>
      <c r="L22" s="120"/>
      <c r="M22" s="120"/>
    </row>
    <row r="23" spans="2:14" ht="23.15" customHeight="1">
      <c r="E23" s="251" t="s">
        <v>186</v>
      </c>
      <c r="F23" s="251"/>
      <c r="H23" s="122">
        <f>申請書兼請求書!H12</f>
        <v>0</v>
      </c>
      <c r="I23" s="120"/>
      <c r="J23" s="120"/>
      <c r="K23" s="120">
        <f>申請書兼請求書!K12</f>
        <v>0</v>
      </c>
      <c r="L23" s="120"/>
      <c r="M23" s="120"/>
      <c r="N23" t="s">
        <v>219</v>
      </c>
    </row>
    <row r="24" spans="2:14">
      <c r="B24" s="83"/>
      <c r="C24" s="83"/>
      <c r="D24" s="83"/>
      <c r="E24" s="83"/>
      <c r="F24" s="83"/>
      <c r="G24" s="83"/>
      <c r="H24" s="83"/>
      <c r="I24" s="83"/>
      <c r="J24" s="83"/>
      <c r="K24" s="83"/>
      <c r="L24" s="83"/>
      <c r="M24" s="83"/>
      <c r="N24" s="83"/>
    </row>
    <row r="26" spans="2:14" ht="28">
      <c r="B26" s="255" t="s">
        <v>191</v>
      </c>
      <c r="C26" s="256"/>
      <c r="D26" s="256"/>
      <c r="E26" s="256"/>
      <c r="F26" s="256"/>
      <c r="G26" s="256"/>
      <c r="H26" s="256"/>
      <c r="I26" s="256"/>
      <c r="J26" s="256"/>
      <c r="K26" s="256"/>
      <c r="L26" s="256"/>
      <c r="M26" s="256"/>
      <c r="N26" s="256"/>
    </row>
    <row r="27" spans="2:14">
      <c r="B27" t="s">
        <v>192</v>
      </c>
    </row>
    <row r="28" spans="2:14">
      <c r="C28" t="s">
        <v>193</v>
      </c>
    </row>
    <row r="30" spans="2:14">
      <c r="C30" s="257" t="s">
        <v>179</v>
      </c>
      <c r="D30" s="257"/>
      <c r="E30" s="257"/>
      <c r="F30" s="257"/>
      <c r="G30" s="257"/>
      <c r="H30" s="257"/>
      <c r="I30" s="257"/>
      <c r="J30" s="257"/>
      <c r="K30" s="257"/>
      <c r="L30" s="257"/>
      <c r="M30" s="257"/>
      <c r="N30" s="257"/>
    </row>
    <row r="32" spans="2:14" ht="23.15" customHeight="1">
      <c r="B32" t="s">
        <v>194</v>
      </c>
      <c r="E32" s="251" t="s">
        <v>195</v>
      </c>
      <c r="F32" s="251"/>
      <c r="H32" s="253">
        <f>申請書兼請求書!D32</f>
        <v>0</v>
      </c>
      <c r="I32" s="253"/>
      <c r="J32" s="253"/>
      <c r="K32" s="120"/>
      <c r="L32" t="s">
        <v>239</v>
      </c>
      <c r="M32" s="133">
        <f>申請書兼請求書!D33</f>
        <v>0</v>
      </c>
      <c r="N32" s="120"/>
    </row>
    <row r="33" spans="3:14" ht="23.15" customHeight="1">
      <c r="E33" s="251" t="s">
        <v>218</v>
      </c>
      <c r="F33" s="251"/>
      <c r="H33" s="123">
        <f>申請書兼請求書!D34</f>
        <v>0</v>
      </c>
      <c r="I33" s="120"/>
      <c r="J33" t="s">
        <v>216</v>
      </c>
    </row>
    <row r="34" spans="3:14" ht="23.15" customHeight="1">
      <c r="E34" s="251" t="s">
        <v>217</v>
      </c>
      <c r="F34" s="251"/>
      <c r="H34" s="122" t="str">
        <f>申請書兼請求書!P35</f>
        <v/>
      </c>
      <c r="I34" s="120"/>
      <c r="J34" s="120"/>
      <c r="K34" s="120"/>
      <c r="L34" s="120"/>
      <c r="M34" s="120"/>
      <c r="N34" s="120"/>
    </row>
    <row r="35" spans="3:14" ht="31" customHeight="1">
      <c r="E35" s="251" t="s">
        <v>94</v>
      </c>
      <c r="F35" s="251"/>
      <c r="H35" s="252">
        <f>申請書兼請求書!D37</f>
        <v>0</v>
      </c>
      <c r="I35" s="252"/>
      <c r="J35" s="252"/>
      <c r="K35" s="252"/>
      <c r="L35" s="252"/>
      <c r="M35" s="252"/>
      <c r="N35" s="252"/>
    </row>
    <row r="36" spans="3:14" ht="31" customHeight="1">
      <c r="F36" s="82" t="s">
        <v>196</v>
      </c>
      <c r="H36" s="252">
        <f>申請書兼請求書!D36</f>
        <v>0</v>
      </c>
      <c r="I36" s="252"/>
      <c r="J36" s="252"/>
      <c r="K36" s="252"/>
      <c r="L36" s="252"/>
      <c r="M36" s="252"/>
      <c r="N36" s="252"/>
    </row>
    <row r="37" spans="3:14" ht="18.75" customHeight="1"/>
    <row r="38" spans="3:14" ht="23.15" customHeight="1">
      <c r="D38" t="s">
        <v>197</v>
      </c>
    </row>
    <row r="39" spans="3:14" ht="23.15" customHeight="1">
      <c r="E39" s="251" t="s">
        <v>181</v>
      </c>
      <c r="F39" s="251"/>
      <c r="H39" s="253" t="str">
        <f>E10&amp;" "&amp;F10</f>
        <v xml:space="preserve">〒 </v>
      </c>
      <c r="I39" s="253"/>
      <c r="J39" s="253"/>
      <c r="K39" s="253"/>
      <c r="L39" s="253"/>
      <c r="M39" s="253"/>
      <c r="N39" s="253"/>
    </row>
    <row r="40" spans="3:14" ht="29.15" customHeight="1">
      <c r="E40" s="251" t="s">
        <v>183</v>
      </c>
      <c r="F40" s="251"/>
      <c r="H40" s="252">
        <f>E11</f>
        <v>0</v>
      </c>
      <c r="I40" s="252"/>
      <c r="J40" s="252"/>
      <c r="K40" s="252"/>
      <c r="L40" s="252"/>
      <c r="M40" s="252"/>
      <c r="N40" s="252"/>
    </row>
    <row r="41" spans="3:14" ht="29.15" customHeight="1">
      <c r="E41" s="251" t="s">
        <v>190</v>
      </c>
      <c r="F41" s="251"/>
      <c r="H41" s="252">
        <f>E13</f>
        <v>0</v>
      </c>
      <c r="I41" s="252"/>
      <c r="J41" s="252"/>
      <c r="K41" s="252"/>
      <c r="L41" s="252"/>
      <c r="M41" s="252"/>
      <c r="N41" s="252"/>
    </row>
    <row r="42" spans="3:14" ht="29.15" customHeight="1">
      <c r="E42" s="251" t="s">
        <v>186</v>
      </c>
      <c r="F42" s="251"/>
      <c r="H42" s="252">
        <f>E14</f>
        <v>0</v>
      </c>
      <c r="I42" s="252"/>
      <c r="J42" s="252"/>
      <c r="K42" s="252"/>
      <c r="L42" s="252"/>
      <c r="M42" s="252"/>
      <c r="N42" s="252"/>
    </row>
    <row r="44" spans="3:14">
      <c r="C44" t="s">
        <v>198</v>
      </c>
    </row>
    <row r="45" spans="3:14" ht="32.5" customHeight="1">
      <c r="C45" s="244" t="s">
        <v>199</v>
      </c>
      <c r="D45" s="244"/>
      <c r="E45" s="244"/>
      <c r="F45" s="245">
        <f>申請書兼請求書!D15</f>
        <v>0</v>
      </c>
      <c r="G45" s="245"/>
      <c r="H45" s="245"/>
      <c r="I45" s="245"/>
      <c r="J45" s="246" t="s">
        <v>200</v>
      </c>
      <c r="K45" s="247"/>
      <c r="L45" s="248">
        <f>申請書兼請求書!K15</f>
        <v>0</v>
      </c>
      <c r="M45" s="249"/>
      <c r="N45" s="250"/>
    </row>
    <row r="46" spans="3:14" ht="32.5" customHeight="1">
      <c r="C46" s="244" t="s">
        <v>85</v>
      </c>
      <c r="D46" s="244"/>
      <c r="E46" s="244"/>
      <c r="F46" s="245">
        <f>申請書兼請求書!D16</f>
        <v>0</v>
      </c>
      <c r="G46" s="245"/>
      <c r="H46" s="245"/>
      <c r="I46" s="245"/>
      <c r="J46" s="246" t="s">
        <v>200</v>
      </c>
      <c r="K46" s="247"/>
      <c r="L46" s="248">
        <f>申請書兼請求書!K16</f>
        <v>0</v>
      </c>
      <c r="M46" s="249"/>
      <c r="N46" s="250"/>
    </row>
  </sheetData>
  <mergeCells count="35">
    <mergeCell ref="E13:L13"/>
    <mergeCell ref="B3:N3"/>
    <mergeCell ref="C7:N7"/>
    <mergeCell ref="F10:L10"/>
    <mergeCell ref="E11:L11"/>
    <mergeCell ref="E12:L12"/>
    <mergeCell ref="H36:N36"/>
    <mergeCell ref="E14:L14"/>
    <mergeCell ref="E21:F21"/>
    <mergeCell ref="E22:F22"/>
    <mergeCell ref="E23:F23"/>
    <mergeCell ref="B26:N26"/>
    <mergeCell ref="C30:N30"/>
    <mergeCell ref="E32:F32"/>
    <mergeCell ref="H32:J32"/>
    <mergeCell ref="E33:F33"/>
    <mergeCell ref="E35:F35"/>
    <mergeCell ref="H35:N35"/>
    <mergeCell ref="E34:F34"/>
    <mergeCell ref="E39:F39"/>
    <mergeCell ref="H39:N39"/>
    <mergeCell ref="E40:F40"/>
    <mergeCell ref="H40:N40"/>
    <mergeCell ref="E41:F41"/>
    <mergeCell ref="H41:N41"/>
    <mergeCell ref="C46:E46"/>
    <mergeCell ref="F46:I46"/>
    <mergeCell ref="J46:K46"/>
    <mergeCell ref="L46:N46"/>
    <mergeCell ref="E42:F42"/>
    <mergeCell ref="H42:N42"/>
    <mergeCell ref="C45:E45"/>
    <mergeCell ref="F45:I45"/>
    <mergeCell ref="J45:K45"/>
    <mergeCell ref="L45:N45"/>
  </mergeCells>
  <phoneticPr fontId="2"/>
  <dataValidations count="2">
    <dataValidation imeMode="halfKatakana" allowBlank="1" showInputMessage="1" showErrorMessage="1" sqref="E12:L12" xr:uid="{00000000-0002-0000-0400-000000000000}"/>
    <dataValidation imeMode="halfAlpha" allowBlank="1" showInputMessage="1" showErrorMessage="1" sqref="F10" xr:uid="{00000000-0002-0000-0400-000001000000}"/>
  </dataValidations>
  <pageMargins left="0.7" right="0.7" top="0.75" bottom="0.75" header="0.3" footer="0.3"/>
  <pageSetup paperSize="9" scale="7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R21"/>
  <sheetViews>
    <sheetView topLeftCell="F1" zoomScale="90" zoomScaleNormal="90" workbookViewId="0">
      <selection activeCell="E30" sqref="E30"/>
    </sheetView>
  </sheetViews>
  <sheetFormatPr defaultRowHeight="14"/>
  <cols>
    <col min="1" max="1" width="2.08203125" customWidth="1"/>
    <col min="2" max="2" width="21.58203125" customWidth="1"/>
    <col min="3" max="4" width="42.33203125" customWidth="1"/>
    <col min="5" max="5" width="58.5" bestFit="1" customWidth="1"/>
    <col min="6" max="6" width="49.83203125" bestFit="1" customWidth="1"/>
    <col min="8" max="8" width="5.58203125" customWidth="1"/>
    <col min="9" max="9" width="21.75" customWidth="1"/>
    <col min="10" max="12" width="18.08203125" customWidth="1"/>
    <col min="13" max="13" width="6.58203125" customWidth="1"/>
    <col min="14" max="14" width="18.58203125" customWidth="1"/>
    <col min="15" max="15" width="15.08203125" customWidth="1"/>
    <col min="17" max="18" width="8.75" bestFit="1" customWidth="1"/>
  </cols>
  <sheetData>
    <row r="2" spans="2:18">
      <c r="B2" s="137" t="s">
        <v>42</v>
      </c>
      <c r="C2" s="36" t="s">
        <v>43</v>
      </c>
      <c r="D2" s="36"/>
      <c r="E2" s="36"/>
      <c r="F2" s="25"/>
      <c r="I2" s="24" t="s">
        <v>29</v>
      </c>
      <c r="J2" s="36"/>
      <c r="K2" s="36"/>
      <c r="L2" s="25"/>
      <c r="N2" s="24" t="s">
        <v>244</v>
      </c>
      <c r="O2" s="36"/>
      <c r="P2" s="36"/>
      <c r="Q2" s="36"/>
      <c r="R2" s="25"/>
    </row>
    <row r="3" spans="2:18">
      <c r="B3" s="140"/>
      <c r="C3" s="78" t="s">
        <v>40</v>
      </c>
      <c r="D3" s="77" t="s">
        <v>143</v>
      </c>
      <c r="E3" s="77" t="s">
        <v>144</v>
      </c>
      <c r="F3" s="79" t="s">
        <v>41</v>
      </c>
      <c r="I3" s="26" t="s">
        <v>45</v>
      </c>
      <c r="J3" s="34" t="s">
        <v>138</v>
      </c>
      <c r="K3" s="34" t="s">
        <v>139</v>
      </c>
      <c r="L3" s="27" t="s">
        <v>46</v>
      </c>
      <c r="N3" s="26"/>
      <c r="O3" s="37" t="s">
        <v>244</v>
      </c>
      <c r="P3" s="34" t="s">
        <v>242</v>
      </c>
      <c r="Q3" s="34" t="s">
        <v>243</v>
      </c>
      <c r="R3" s="27"/>
    </row>
    <row r="4" spans="2:18">
      <c r="B4" s="138" t="s">
        <v>39</v>
      </c>
      <c r="F4" s="29"/>
      <c r="I4" s="28" t="s">
        <v>30</v>
      </c>
      <c r="J4" t="s">
        <v>141</v>
      </c>
      <c r="K4" t="s">
        <v>140</v>
      </c>
      <c r="L4" s="29" t="s">
        <v>35</v>
      </c>
      <c r="N4" s="28" t="s">
        <v>30</v>
      </c>
      <c r="O4" s="135">
        <v>192000</v>
      </c>
      <c r="P4" s="38">
        <v>1</v>
      </c>
      <c r="Q4" s="38">
        <v>19</v>
      </c>
      <c r="R4" s="39">
        <v>1</v>
      </c>
    </row>
    <row r="5" spans="2:18">
      <c r="B5" s="138" t="s">
        <v>143</v>
      </c>
      <c r="C5" t="s">
        <v>145</v>
      </c>
      <c r="D5" t="s">
        <v>151</v>
      </c>
      <c r="E5" t="s">
        <v>159</v>
      </c>
      <c r="F5" s="29" t="s">
        <v>163</v>
      </c>
      <c r="I5" s="28" t="s">
        <v>31</v>
      </c>
      <c r="J5" t="s">
        <v>142</v>
      </c>
      <c r="L5" s="29"/>
      <c r="N5" s="28" t="s">
        <v>31</v>
      </c>
      <c r="O5" s="135">
        <v>636000</v>
      </c>
      <c r="P5" s="38">
        <v>20</v>
      </c>
      <c r="Q5" s="38">
        <v>39</v>
      </c>
      <c r="R5" s="42">
        <v>2</v>
      </c>
    </row>
    <row r="6" spans="2:18">
      <c r="B6" s="138" t="s">
        <v>144</v>
      </c>
      <c r="C6" t="s">
        <v>150</v>
      </c>
      <c r="D6" t="s">
        <v>152</v>
      </c>
      <c r="E6" t="s">
        <v>161</v>
      </c>
      <c r="F6" s="29" t="s">
        <v>164</v>
      </c>
      <c r="I6" s="28" t="s">
        <v>32</v>
      </c>
      <c r="L6" s="29"/>
      <c r="N6" s="28" t="s">
        <v>32</v>
      </c>
      <c r="O6" s="135">
        <v>1188000</v>
      </c>
      <c r="P6" s="38">
        <v>40</v>
      </c>
      <c r="Q6" s="38">
        <v>69</v>
      </c>
      <c r="R6" s="42">
        <v>3</v>
      </c>
    </row>
    <row r="7" spans="2:18">
      <c r="B7" s="138" t="s">
        <v>41</v>
      </c>
      <c r="C7" t="s">
        <v>146</v>
      </c>
      <c r="D7" t="s">
        <v>153</v>
      </c>
      <c r="E7" t="s">
        <v>162</v>
      </c>
      <c r="F7" s="29" t="s">
        <v>165</v>
      </c>
      <c r="I7" s="28" t="s">
        <v>33</v>
      </c>
      <c r="L7" s="29"/>
      <c r="N7" s="28" t="s">
        <v>33</v>
      </c>
      <c r="O7" s="135">
        <v>1740000</v>
      </c>
      <c r="P7" s="38">
        <v>70</v>
      </c>
      <c r="Q7" s="38">
        <v>89</v>
      </c>
      <c r="R7" s="42">
        <v>4</v>
      </c>
    </row>
    <row r="8" spans="2:18">
      <c r="B8" s="138"/>
      <c r="C8" t="s">
        <v>147</v>
      </c>
      <c r="D8" t="s">
        <v>154</v>
      </c>
      <c r="E8" t="s">
        <v>160</v>
      </c>
      <c r="F8" s="29" t="s">
        <v>166</v>
      </c>
      <c r="I8" s="30" t="s">
        <v>34</v>
      </c>
      <c r="J8" s="35"/>
      <c r="K8" s="35"/>
      <c r="L8" s="31"/>
      <c r="N8" s="28" t="s">
        <v>34</v>
      </c>
      <c r="O8" s="135">
        <v>2184000</v>
      </c>
      <c r="P8" s="38">
        <v>90</v>
      </c>
      <c r="Q8" s="38">
        <v>999</v>
      </c>
      <c r="R8" s="42">
        <v>5</v>
      </c>
    </row>
    <row r="9" spans="2:18">
      <c r="B9" s="138"/>
      <c r="C9" t="s">
        <v>148</v>
      </c>
      <c r="D9" t="s">
        <v>277</v>
      </c>
      <c r="E9" t="s">
        <v>167</v>
      </c>
      <c r="F9" s="29"/>
      <c r="J9" s="33"/>
      <c r="N9" s="28" t="s">
        <v>35</v>
      </c>
      <c r="O9" s="135">
        <v>96000</v>
      </c>
      <c r="P9" s="38"/>
      <c r="R9" s="42">
        <v>31</v>
      </c>
    </row>
    <row r="10" spans="2:18">
      <c r="B10" s="138"/>
      <c r="C10" t="s">
        <v>149</v>
      </c>
      <c r="D10" t="s">
        <v>157</v>
      </c>
      <c r="E10" t="s">
        <v>168</v>
      </c>
      <c r="F10" s="29"/>
      <c r="J10" s="33"/>
      <c r="N10" s="28" t="s">
        <v>140</v>
      </c>
      <c r="O10" s="135">
        <v>96000</v>
      </c>
      <c r="P10" s="38"/>
      <c r="Q10" s="38"/>
      <c r="R10" s="39">
        <v>41</v>
      </c>
    </row>
    <row r="11" spans="2:18">
      <c r="B11" s="138"/>
      <c r="D11" t="s">
        <v>158</v>
      </c>
      <c r="E11" t="s">
        <v>169</v>
      </c>
      <c r="F11" s="29"/>
      <c r="J11" s="33"/>
      <c r="N11" s="28" t="s">
        <v>141</v>
      </c>
      <c r="O11" s="135">
        <v>132000</v>
      </c>
      <c r="P11" s="38">
        <v>1</v>
      </c>
      <c r="Q11" s="38">
        <v>35</v>
      </c>
      <c r="R11" s="39">
        <v>11</v>
      </c>
    </row>
    <row r="12" spans="2:18">
      <c r="B12" s="138"/>
      <c r="D12" t="s">
        <v>155</v>
      </c>
      <c r="E12" t="s">
        <v>170</v>
      </c>
      <c r="F12" s="29"/>
      <c r="J12" s="33"/>
      <c r="N12" s="30" t="s">
        <v>142</v>
      </c>
      <c r="O12" s="136">
        <v>276000</v>
      </c>
      <c r="P12" s="40">
        <v>36</v>
      </c>
      <c r="Q12" s="40">
        <v>999</v>
      </c>
      <c r="R12" s="41">
        <v>12</v>
      </c>
    </row>
    <row r="13" spans="2:18">
      <c r="B13" s="138"/>
      <c r="D13" t="s">
        <v>156</v>
      </c>
      <c r="F13" s="29"/>
      <c r="J13" s="33"/>
      <c r="O13" s="38"/>
      <c r="P13" s="38"/>
      <c r="Q13" s="38"/>
      <c r="R13" s="38"/>
    </row>
    <row r="14" spans="2:18">
      <c r="B14" s="138"/>
      <c r="F14" s="29"/>
      <c r="J14" s="33"/>
      <c r="O14" s="38"/>
      <c r="P14" s="38"/>
      <c r="Q14" s="38"/>
      <c r="R14" s="38"/>
    </row>
    <row r="15" spans="2:18">
      <c r="B15" s="138"/>
      <c r="F15" s="29"/>
      <c r="J15" s="33"/>
      <c r="O15" s="38"/>
      <c r="P15" s="38"/>
      <c r="Q15" s="38"/>
      <c r="R15" s="38"/>
    </row>
    <row r="16" spans="2:18">
      <c r="B16" s="138"/>
      <c r="F16" s="29"/>
      <c r="J16" s="33"/>
      <c r="O16" s="38"/>
      <c r="P16" s="38"/>
      <c r="Q16" s="38"/>
      <c r="R16" s="38"/>
    </row>
    <row r="17" spans="2:18">
      <c r="B17" s="139"/>
      <c r="C17" s="35"/>
      <c r="D17" s="35"/>
      <c r="E17" s="35"/>
      <c r="F17" s="31"/>
      <c r="J17" s="33"/>
      <c r="O17" s="38"/>
      <c r="P17" s="38"/>
      <c r="Q17" s="38"/>
      <c r="R17" s="38"/>
    </row>
    <row r="18" spans="2:18">
      <c r="J18" s="33"/>
      <c r="P18" s="38"/>
    </row>
    <row r="19" spans="2:18">
      <c r="J19" s="33"/>
      <c r="P19" s="38"/>
    </row>
    <row r="20" spans="2:18">
      <c r="B20" t="s">
        <v>173</v>
      </c>
      <c r="J20" s="33"/>
      <c r="P20" s="38"/>
      <c r="Q20" s="38"/>
      <c r="R20" s="38"/>
    </row>
    <row r="21" spans="2:18">
      <c r="B21" t="s">
        <v>174</v>
      </c>
      <c r="P21" s="33"/>
      <c r="Q21" s="33"/>
      <c r="R21" s="33"/>
    </row>
  </sheetData>
  <sortState xmlns:xlrd2="http://schemas.microsoft.com/office/spreadsheetml/2017/richdata2" sortMethod="stroke" ref="N4:Q17">
    <sortCondition ref="N4:N17"/>
  </sortState>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75"/>
  <sheetViews>
    <sheetView view="pageBreakPreview" zoomScale="55" zoomScaleNormal="40" zoomScaleSheetLayoutView="55" workbookViewId="0">
      <pane xSplit="1" ySplit="4" topLeftCell="B5" activePane="bottomRight" state="frozen"/>
      <selection activeCell="H36" sqref="H36:N36"/>
      <selection pane="topRight" activeCell="H36" sqref="H36:N36"/>
      <selection pane="bottomLeft" activeCell="H36" sqref="H36:N36"/>
      <selection pane="bottomRight" activeCell="M28" sqref="M28"/>
    </sheetView>
  </sheetViews>
  <sheetFormatPr defaultRowHeight="14"/>
  <cols>
    <col min="1" max="1" width="5" customWidth="1"/>
    <col min="2" max="2" width="11.83203125" style="70" customWidth="1"/>
    <col min="3" max="14" width="12.33203125" customWidth="1"/>
    <col min="15" max="15" width="12.83203125" customWidth="1"/>
    <col min="16" max="37" width="12.33203125" customWidth="1"/>
    <col min="38" max="38" width="49.25" customWidth="1"/>
    <col min="39" max="77" width="9.25" customWidth="1"/>
  </cols>
  <sheetData>
    <row r="1" spans="1:38">
      <c r="A1" t="s">
        <v>62</v>
      </c>
    </row>
    <row r="3" spans="1:38" s="69" customFormat="1">
      <c r="B3" s="69" t="s">
        <v>131</v>
      </c>
      <c r="C3" s="69" t="s">
        <v>63</v>
      </c>
      <c r="D3" s="69" t="s">
        <v>64</v>
      </c>
      <c r="E3" s="69" t="s">
        <v>81</v>
      </c>
      <c r="F3" s="69" t="s">
        <v>65</v>
      </c>
      <c r="G3" s="69" t="s">
        <v>66</v>
      </c>
      <c r="H3" s="69" t="s">
        <v>67</v>
      </c>
      <c r="I3" s="69" t="s">
        <v>68</v>
      </c>
      <c r="J3" s="69" t="s">
        <v>71</v>
      </c>
      <c r="K3" s="69" t="s">
        <v>72</v>
      </c>
      <c r="L3" s="69" t="s">
        <v>73</v>
      </c>
      <c r="M3" s="69" t="s">
        <v>74</v>
      </c>
      <c r="N3" s="69" t="s">
        <v>97</v>
      </c>
      <c r="O3" s="69" t="s">
        <v>99</v>
      </c>
      <c r="P3" s="69" t="s">
        <v>100</v>
      </c>
      <c r="Q3" s="69" t="s">
        <v>120</v>
      </c>
      <c r="R3" s="69" t="s">
        <v>101</v>
      </c>
      <c r="S3" s="69" t="s">
        <v>102</v>
      </c>
      <c r="T3" s="69" t="s">
        <v>103</v>
      </c>
      <c r="U3" s="69" t="s">
        <v>104</v>
      </c>
      <c r="V3" s="69" t="s">
        <v>105</v>
      </c>
      <c r="W3" s="69" t="s">
        <v>107</v>
      </c>
      <c r="X3" s="69" t="s">
        <v>106</v>
      </c>
      <c r="Y3" s="69" t="s">
        <v>108</v>
      </c>
    </row>
    <row r="4" spans="1:38" s="60" customFormat="1" ht="43" customHeight="1">
      <c r="B4" s="71" t="s">
        <v>130</v>
      </c>
      <c r="C4" s="61" t="s">
        <v>61</v>
      </c>
      <c r="D4" s="61" t="s">
        <v>76</v>
      </c>
      <c r="E4" s="61" t="s">
        <v>77</v>
      </c>
      <c r="F4" s="61" t="s">
        <v>78</v>
      </c>
      <c r="G4" s="61" t="s">
        <v>79</v>
      </c>
      <c r="H4" s="61" t="s">
        <v>82</v>
      </c>
      <c r="I4" s="61" t="s">
        <v>83</v>
      </c>
      <c r="J4" s="61" t="s">
        <v>84</v>
      </c>
      <c r="K4" s="61" t="s">
        <v>69</v>
      </c>
      <c r="L4" s="61" t="s">
        <v>85</v>
      </c>
      <c r="M4" s="61" t="s">
        <v>70</v>
      </c>
      <c r="N4" s="61" t="s">
        <v>98</v>
      </c>
      <c r="O4" s="61" t="s">
        <v>36</v>
      </c>
      <c r="P4" s="61" t="s">
        <v>87</v>
      </c>
      <c r="Q4" s="61" t="s">
        <v>88</v>
      </c>
      <c r="R4" s="61" t="s">
        <v>89</v>
      </c>
      <c r="S4" s="61" t="s">
        <v>90</v>
      </c>
      <c r="T4" s="61" t="s">
        <v>91</v>
      </c>
      <c r="U4" s="61" t="s">
        <v>92</v>
      </c>
      <c r="V4" s="61" t="s">
        <v>93</v>
      </c>
      <c r="W4" s="61" t="s">
        <v>94</v>
      </c>
      <c r="X4" s="61" t="s">
        <v>95</v>
      </c>
      <c r="Y4" s="61" t="s">
        <v>96</v>
      </c>
      <c r="Z4" s="62" t="s">
        <v>128</v>
      </c>
      <c r="AA4" s="63" t="s">
        <v>121</v>
      </c>
      <c r="AB4" s="63" t="s">
        <v>228</v>
      </c>
      <c r="AC4" s="63" t="s">
        <v>122</v>
      </c>
      <c r="AD4" s="63" t="s">
        <v>135</v>
      </c>
      <c r="AE4" s="63" t="s">
        <v>123</v>
      </c>
      <c r="AF4" s="63" t="s">
        <v>124</v>
      </c>
      <c r="AG4" s="63" t="s">
        <v>125</v>
      </c>
      <c r="AH4" s="63" t="s">
        <v>126</v>
      </c>
      <c r="AI4" s="63" t="s">
        <v>127</v>
      </c>
      <c r="AJ4" s="63" t="s">
        <v>86</v>
      </c>
      <c r="AK4" s="63" t="s">
        <v>50</v>
      </c>
      <c r="AL4" s="63" t="s">
        <v>213</v>
      </c>
    </row>
    <row r="5" spans="1:38" s="64" customFormat="1" ht="37.5" customHeight="1">
      <c r="B5" s="72" t="str">
        <f ca="1">IF($AC5=0,"",INDIRECT("申請書兼請求書!"&amp;B$3))</f>
        <v/>
      </c>
      <c r="C5" s="65" t="str">
        <f ca="1">IF($AC5=0,"",INDIRECT("申請書兼請求書!"&amp;C$3))</f>
        <v/>
      </c>
      <c r="D5" s="65" t="str">
        <f ca="1">IF($AC5=0,"",INDIRECT("申請書兼請求書!"&amp;D$3))</f>
        <v/>
      </c>
      <c r="E5" s="65" t="str">
        <f t="shared" ref="D5:Y16" ca="1" si="0">IF($AC5=0,"",INDIRECT("申請書兼請求書!"&amp;E$3))</f>
        <v/>
      </c>
      <c r="F5" s="65" t="str">
        <f t="shared" ca="1" si="0"/>
        <v/>
      </c>
      <c r="G5" s="65" t="str">
        <f t="shared" ca="1" si="0"/>
        <v/>
      </c>
      <c r="H5" s="65" t="str">
        <f t="shared" ca="1" si="0"/>
        <v/>
      </c>
      <c r="I5" s="65" t="str">
        <f t="shared" ca="1" si="0"/>
        <v/>
      </c>
      <c r="J5" s="65" t="str">
        <f t="shared" ca="1" si="0"/>
        <v/>
      </c>
      <c r="K5" s="65" t="str">
        <f t="shared" ca="1" si="0"/>
        <v/>
      </c>
      <c r="L5" s="65" t="str">
        <f t="shared" ca="1" si="0"/>
        <v/>
      </c>
      <c r="M5" s="65" t="str">
        <f t="shared" ca="1" si="0"/>
        <v/>
      </c>
      <c r="N5" s="65" t="str">
        <f t="shared" ca="1" si="0"/>
        <v/>
      </c>
      <c r="O5" s="74" t="str">
        <f t="shared" ca="1" si="0"/>
        <v/>
      </c>
      <c r="P5" s="65" t="str">
        <f t="shared" ca="1" si="0"/>
        <v/>
      </c>
      <c r="Q5" s="65" t="str">
        <f t="shared" ca="1" si="0"/>
        <v/>
      </c>
      <c r="R5" s="65" t="str">
        <f t="shared" ca="1" si="0"/>
        <v/>
      </c>
      <c r="S5" s="65" t="str">
        <f t="shared" ca="1" si="0"/>
        <v/>
      </c>
      <c r="T5" s="65" t="str">
        <f t="shared" ca="1" si="0"/>
        <v/>
      </c>
      <c r="U5" s="75" t="str">
        <f t="shared" ca="1" si="0"/>
        <v/>
      </c>
      <c r="V5" s="65" t="str">
        <f t="shared" ca="1" si="0"/>
        <v/>
      </c>
      <c r="W5" s="65" t="str">
        <f t="shared" ca="1" si="0"/>
        <v/>
      </c>
      <c r="X5" s="65" t="str">
        <f t="shared" ca="1" si="0"/>
        <v/>
      </c>
      <c r="Y5" s="84" t="str">
        <f t="shared" ca="1" si="0"/>
        <v/>
      </c>
      <c r="Z5" s="65"/>
      <c r="AA5" s="66">
        <f>'申請・実績一覧 '!B5</f>
        <v>1</v>
      </c>
      <c r="AB5" s="66">
        <f>'申請・実績一覧 '!C5</f>
        <v>0</v>
      </c>
      <c r="AC5" s="66">
        <f>'申請・実績一覧 '!D5</f>
        <v>0</v>
      </c>
      <c r="AD5" s="66">
        <f>'申請・実績一覧 '!E5</f>
        <v>0</v>
      </c>
      <c r="AE5" s="66">
        <f>'申請・実績一覧 '!F5</f>
        <v>0</v>
      </c>
      <c r="AF5" s="66">
        <f>'申請・実績一覧 '!G5</f>
        <v>0</v>
      </c>
      <c r="AG5" s="66">
        <f>'申請・実績一覧 '!H5</f>
        <v>0</v>
      </c>
      <c r="AH5" s="66">
        <f>'申請・実績一覧 '!I5</f>
        <v>0</v>
      </c>
      <c r="AI5" s="66">
        <f>'申請・実績一覧 '!J5</f>
        <v>0</v>
      </c>
      <c r="AJ5" s="66" t="str">
        <f>'申請・実績一覧 '!L5</f>
        <v/>
      </c>
      <c r="AK5" s="66">
        <f>'申請・実績一覧 '!M5</f>
        <v>0</v>
      </c>
      <c r="AL5" s="66" t="str">
        <f>'申請・実績一覧 '!N5</f>
        <v/>
      </c>
    </row>
    <row r="6" spans="1:38" s="67" customFormat="1" ht="37.5" customHeight="1">
      <c r="B6" s="73" t="str">
        <f t="shared" ref="B6:Q60" ca="1" si="1">IF($AC6=0,"",INDIRECT("申請書兼請求書!"&amp;B$3))</f>
        <v/>
      </c>
      <c r="C6" s="65" t="str">
        <f t="shared" ref="C6:R31" ca="1" si="2">IF($AC6=0,"",INDIRECT("申請書兼請求書!"&amp;C$3))</f>
        <v/>
      </c>
      <c r="D6" s="65" t="str">
        <f t="shared" ca="1" si="0"/>
        <v/>
      </c>
      <c r="E6" s="65" t="str">
        <f t="shared" ca="1" si="0"/>
        <v/>
      </c>
      <c r="F6" s="65" t="str">
        <f t="shared" ca="1" si="0"/>
        <v/>
      </c>
      <c r="G6" s="65" t="str">
        <f t="shared" ca="1" si="0"/>
        <v/>
      </c>
      <c r="H6" s="65" t="str">
        <f t="shared" ca="1" si="0"/>
        <v/>
      </c>
      <c r="I6" s="65" t="str">
        <f t="shared" ca="1" si="0"/>
        <v/>
      </c>
      <c r="J6" s="65" t="str">
        <f t="shared" ca="1" si="0"/>
        <v/>
      </c>
      <c r="K6" s="65" t="str">
        <f t="shared" ca="1" si="0"/>
        <v/>
      </c>
      <c r="L6" s="65" t="str">
        <f t="shared" ca="1" si="0"/>
        <v/>
      </c>
      <c r="M6" s="65" t="str">
        <f t="shared" ca="1" si="0"/>
        <v/>
      </c>
      <c r="N6" s="65" t="str">
        <f t="shared" ca="1" si="0"/>
        <v/>
      </c>
      <c r="O6" s="74" t="str">
        <f t="shared" ca="1" si="0"/>
        <v/>
      </c>
      <c r="P6" s="65" t="str">
        <f t="shared" ca="1" si="0"/>
        <v/>
      </c>
      <c r="Q6" s="65" t="str">
        <f t="shared" ca="1" si="0"/>
        <v/>
      </c>
      <c r="R6" s="65" t="str">
        <f t="shared" ca="1" si="0"/>
        <v/>
      </c>
      <c r="S6" s="65" t="str">
        <f t="shared" ca="1" si="0"/>
        <v/>
      </c>
      <c r="T6" s="65" t="str">
        <f t="shared" ca="1" si="0"/>
        <v/>
      </c>
      <c r="U6" s="75" t="str">
        <f t="shared" ca="1" si="0"/>
        <v/>
      </c>
      <c r="V6" s="65" t="str">
        <f t="shared" ca="1" si="0"/>
        <v/>
      </c>
      <c r="W6" s="65" t="str">
        <f t="shared" ca="1" si="0"/>
        <v/>
      </c>
      <c r="X6" s="65" t="str">
        <f t="shared" ca="1" si="0"/>
        <v/>
      </c>
      <c r="Y6" s="84" t="str">
        <f t="shared" ca="1" si="0"/>
        <v/>
      </c>
      <c r="Z6" s="68"/>
      <c r="AA6" s="66">
        <f>'申請・実績一覧 '!B6</f>
        <v>2</v>
      </c>
      <c r="AB6" s="66">
        <f>'申請・実績一覧 '!C6</f>
        <v>0</v>
      </c>
      <c r="AC6" s="66">
        <f>'申請・実績一覧 '!D6</f>
        <v>0</v>
      </c>
      <c r="AD6" s="66">
        <f>'申請・実績一覧 '!E6</f>
        <v>0</v>
      </c>
      <c r="AE6" s="66">
        <f>'申請・実績一覧 '!F6</f>
        <v>0</v>
      </c>
      <c r="AF6" s="66">
        <f>'申請・実績一覧 '!G6</f>
        <v>0</v>
      </c>
      <c r="AG6" s="66">
        <f>'申請・実績一覧 '!H6</f>
        <v>0</v>
      </c>
      <c r="AH6" s="66">
        <f>'申請・実績一覧 '!I6</f>
        <v>0</v>
      </c>
      <c r="AI6" s="66">
        <f>'申請・実績一覧 '!J6</f>
        <v>0</v>
      </c>
      <c r="AJ6" s="66" t="str">
        <f>'申請・実績一覧 '!L6</f>
        <v/>
      </c>
      <c r="AK6" s="66">
        <f>'申請・実績一覧 '!M6</f>
        <v>0</v>
      </c>
      <c r="AL6" s="66" t="str">
        <f>'申請・実績一覧 '!N6</f>
        <v/>
      </c>
    </row>
    <row r="7" spans="1:38" s="67" customFormat="1" ht="37.5" customHeight="1">
      <c r="B7" s="73" t="str">
        <f t="shared" ca="1" si="1"/>
        <v/>
      </c>
      <c r="C7" s="65" t="str">
        <f t="shared" ca="1" si="2"/>
        <v/>
      </c>
      <c r="D7" s="65" t="str">
        <f t="shared" ca="1" si="0"/>
        <v/>
      </c>
      <c r="E7" s="65" t="str">
        <f t="shared" ca="1" si="0"/>
        <v/>
      </c>
      <c r="F7" s="65" t="str">
        <f t="shared" ca="1" si="0"/>
        <v/>
      </c>
      <c r="G7" s="65" t="str">
        <f t="shared" ca="1" si="0"/>
        <v/>
      </c>
      <c r="H7" s="65" t="str">
        <f t="shared" ca="1" si="0"/>
        <v/>
      </c>
      <c r="I7" s="65" t="str">
        <f t="shared" ca="1" si="0"/>
        <v/>
      </c>
      <c r="J7" s="65" t="str">
        <f t="shared" ca="1" si="0"/>
        <v/>
      </c>
      <c r="K7" s="65" t="str">
        <f t="shared" ca="1" si="0"/>
        <v/>
      </c>
      <c r="L7" s="65" t="str">
        <f t="shared" ca="1" si="0"/>
        <v/>
      </c>
      <c r="M7" s="65" t="str">
        <f t="shared" ca="1" si="0"/>
        <v/>
      </c>
      <c r="N7" s="65" t="str">
        <f t="shared" ca="1" si="0"/>
        <v/>
      </c>
      <c r="O7" s="74" t="str">
        <f t="shared" ca="1" si="0"/>
        <v/>
      </c>
      <c r="P7" s="65" t="str">
        <f t="shared" ca="1" si="0"/>
        <v/>
      </c>
      <c r="Q7" s="65" t="str">
        <f t="shared" ca="1" si="0"/>
        <v/>
      </c>
      <c r="R7" s="65" t="str">
        <f t="shared" ca="1" si="0"/>
        <v/>
      </c>
      <c r="S7" s="65" t="str">
        <f t="shared" ca="1" si="0"/>
        <v/>
      </c>
      <c r="T7" s="65" t="str">
        <f t="shared" ca="1" si="0"/>
        <v/>
      </c>
      <c r="U7" s="75" t="str">
        <f t="shared" ca="1" si="0"/>
        <v/>
      </c>
      <c r="V7" s="65" t="str">
        <f t="shared" ca="1" si="0"/>
        <v/>
      </c>
      <c r="W7" s="65" t="str">
        <f t="shared" ca="1" si="0"/>
        <v/>
      </c>
      <c r="X7" s="65" t="str">
        <f t="shared" ca="1" si="0"/>
        <v/>
      </c>
      <c r="Y7" s="84" t="str">
        <f t="shared" ca="1" si="0"/>
        <v/>
      </c>
      <c r="Z7" s="68"/>
      <c r="AA7" s="66">
        <f>'申請・実績一覧 '!B7</f>
        <v>3</v>
      </c>
      <c r="AB7" s="66">
        <f>'申請・実績一覧 '!C7</f>
        <v>0</v>
      </c>
      <c r="AC7" s="66">
        <f>'申請・実績一覧 '!D7</f>
        <v>0</v>
      </c>
      <c r="AD7" s="66">
        <f>'申請・実績一覧 '!E7</f>
        <v>0</v>
      </c>
      <c r="AE7" s="66">
        <f>'申請・実績一覧 '!F7</f>
        <v>0</v>
      </c>
      <c r="AF7" s="66">
        <f>'申請・実績一覧 '!G7</f>
        <v>0</v>
      </c>
      <c r="AG7" s="66">
        <f>'申請・実績一覧 '!H7</f>
        <v>0</v>
      </c>
      <c r="AH7" s="66">
        <f>'申請・実績一覧 '!I7</f>
        <v>0</v>
      </c>
      <c r="AI7" s="66">
        <f>'申請・実績一覧 '!J7</f>
        <v>0</v>
      </c>
      <c r="AJ7" s="66" t="str">
        <f>'申請・実績一覧 '!L7</f>
        <v/>
      </c>
      <c r="AK7" s="66">
        <f>'申請・実績一覧 '!M7</f>
        <v>0</v>
      </c>
      <c r="AL7" s="66" t="str">
        <f>'申請・実績一覧 '!N7</f>
        <v/>
      </c>
    </row>
    <row r="8" spans="1:38" s="67" customFormat="1" ht="37.5" customHeight="1">
      <c r="B8" s="73" t="str">
        <f t="shared" ca="1" si="1"/>
        <v/>
      </c>
      <c r="C8" s="65" t="str">
        <f t="shared" ca="1" si="2"/>
        <v/>
      </c>
      <c r="D8" s="65" t="str">
        <f t="shared" ca="1" si="0"/>
        <v/>
      </c>
      <c r="E8" s="65" t="str">
        <f t="shared" ca="1" si="0"/>
        <v/>
      </c>
      <c r="F8" s="65" t="str">
        <f t="shared" ca="1" si="0"/>
        <v/>
      </c>
      <c r="G8" s="65" t="str">
        <f t="shared" ca="1" si="0"/>
        <v/>
      </c>
      <c r="H8" s="65" t="str">
        <f t="shared" ca="1" si="0"/>
        <v/>
      </c>
      <c r="I8" s="65" t="str">
        <f t="shared" ca="1" si="0"/>
        <v/>
      </c>
      <c r="J8" s="65" t="str">
        <f t="shared" ca="1" si="0"/>
        <v/>
      </c>
      <c r="K8" s="65" t="str">
        <f t="shared" ca="1" si="0"/>
        <v/>
      </c>
      <c r="L8" s="65" t="str">
        <f t="shared" ca="1" si="0"/>
        <v/>
      </c>
      <c r="M8" s="65" t="str">
        <f t="shared" ca="1" si="0"/>
        <v/>
      </c>
      <c r="N8" s="65" t="str">
        <f t="shared" ca="1" si="0"/>
        <v/>
      </c>
      <c r="O8" s="74" t="str">
        <f t="shared" ca="1" si="0"/>
        <v/>
      </c>
      <c r="P8" s="65" t="str">
        <f t="shared" ca="1" si="0"/>
        <v/>
      </c>
      <c r="Q8" s="65" t="str">
        <f t="shared" ca="1" si="0"/>
        <v/>
      </c>
      <c r="R8" s="65" t="str">
        <f t="shared" ca="1" si="0"/>
        <v/>
      </c>
      <c r="S8" s="65" t="str">
        <f t="shared" ca="1" si="0"/>
        <v/>
      </c>
      <c r="T8" s="65" t="str">
        <f t="shared" ca="1" si="0"/>
        <v/>
      </c>
      <c r="U8" s="75" t="str">
        <f t="shared" ca="1" si="0"/>
        <v/>
      </c>
      <c r="V8" s="65" t="str">
        <f t="shared" ca="1" si="0"/>
        <v/>
      </c>
      <c r="W8" s="65" t="str">
        <f t="shared" ca="1" si="0"/>
        <v/>
      </c>
      <c r="X8" s="65" t="str">
        <f t="shared" ca="1" si="0"/>
        <v/>
      </c>
      <c r="Y8" s="84" t="str">
        <f t="shared" ca="1" si="0"/>
        <v/>
      </c>
      <c r="Z8" s="68"/>
      <c r="AA8" s="66">
        <f>'申請・実績一覧 '!B8</f>
        <v>4</v>
      </c>
      <c r="AB8" s="66">
        <f>'申請・実績一覧 '!C8</f>
        <v>0</v>
      </c>
      <c r="AC8" s="66">
        <f>'申請・実績一覧 '!D8</f>
        <v>0</v>
      </c>
      <c r="AD8" s="66">
        <f>'申請・実績一覧 '!E8</f>
        <v>0</v>
      </c>
      <c r="AE8" s="66">
        <f>'申請・実績一覧 '!F8</f>
        <v>0</v>
      </c>
      <c r="AF8" s="66">
        <f>'申請・実績一覧 '!G8</f>
        <v>0</v>
      </c>
      <c r="AG8" s="66">
        <f>'申請・実績一覧 '!H8</f>
        <v>0</v>
      </c>
      <c r="AH8" s="66">
        <f>'申請・実績一覧 '!I8</f>
        <v>0</v>
      </c>
      <c r="AI8" s="66">
        <f>'申請・実績一覧 '!J8</f>
        <v>0</v>
      </c>
      <c r="AJ8" s="66" t="str">
        <f>'申請・実績一覧 '!L8</f>
        <v/>
      </c>
      <c r="AK8" s="66">
        <f>'申請・実績一覧 '!M8</f>
        <v>0</v>
      </c>
      <c r="AL8" s="66" t="str">
        <f>'申請・実績一覧 '!N8</f>
        <v/>
      </c>
    </row>
    <row r="9" spans="1:38" s="67" customFormat="1" ht="37.5" customHeight="1">
      <c r="B9" s="73" t="str">
        <f t="shared" ca="1" si="1"/>
        <v/>
      </c>
      <c r="C9" s="65" t="str">
        <f t="shared" ca="1" si="2"/>
        <v/>
      </c>
      <c r="D9" s="65" t="str">
        <f t="shared" ca="1" si="0"/>
        <v/>
      </c>
      <c r="E9" s="65" t="str">
        <f t="shared" ca="1" si="0"/>
        <v/>
      </c>
      <c r="F9" s="65" t="str">
        <f t="shared" ca="1" si="0"/>
        <v/>
      </c>
      <c r="G9" s="65" t="str">
        <f t="shared" ca="1" si="0"/>
        <v/>
      </c>
      <c r="H9" s="65" t="str">
        <f t="shared" ca="1" si="0"/>
        <v/>
      </c>
      <c r="I9" s="65" t="str">
        <f t="shared" ca="1" si="0"/>
        <v/>
      </c>
      <c r="J9" s="65" t="str">
        <f t="shared" ca="1" si="0"/>
        <v/>
      </c>
      <c r="K9" s="65" t="str">
        <f t="shared" ca="1" si="0"/>
        <v/>
      </c>
      <c r="L9" s="65" t="str">
        <f t="shared" ca="1" si="0"/>
        <v/>
      </c>
      <c r="M9" s="65" t="str">
        <f t="shared" ca="1" si="0"/>
        <v/>
      </c>
      <c r="N9" s="65" t="str">
        <f t="shared" ca="1" si="0"/>
        <v/>
      </c>
      <c r="O9" s="74" t="str">
        <f t="shared" ca="1" si="0"/>
        <v/>
      </c>
      <c r="P9" s="65" t="str">
        <f t="shared" ca="1" si="0"/>
        <v/>
      </c>
      <c r="Q9" s="65" t="str">
        <f t="shared" ca="1" si="0"/>
        <v/>
      </c>
      <c r="R9" s="65" t="str">
        <f t="shared" ca="1" si="0"/>
        <v/>
      </c>
      <c r="S9" s="65" t="str">
        <f t="shared" ca="1" si="0"/>
        <v/>
      </c>
      <c r="T9" s="65" t="str">
        <f t="shared" ca="1" si="0"/>
        <v/>
      </c>
      <c r="U9" s="75" t="str">
        <f t="shared" ca="1" si="0"/>
        <v/>
      </c>
      <c r="V9" s="65" t="str">
        <f t="shared" ca="1" si="0"/>
        <v/>
      </c>
      <c r="W9" s="65" t="str">
        <f t="shared" ca="1" si="0"/>
        <v/>
      </c>
      <c r="X9" s="65" t="str">
        <f t="shared" ca="1" si="0"/>
        <v/>
      </c>
      <c r="Y9" s="84" t="str">
        <f t="shared" ca="1" si="0"/>
        <v/>
      </c>
      <c r="Z9" s="68"/>
      <c r="AA9" s="66">
        <f>'申請・実績一覧 '!B9</f>
        <v>5</v>
      </c>
      <c r="AB9" s="66">
        <f>'申請・実績一覧 '!C9</f>
        <v>0</v>
      </c>
      <c r="AC9" s="66">
        <f>'申請・実績一覧 '!D9</f>
        <v>0</v>
      </c>
      <c r="AD9" s="66">
        <f>'申請・実績一覧 '!E9</f>
        <v>0</v>
      </c>
      <c r="AE9" s="66">
        <f>'申請・実績一覧 '!F9</f>
        <v>0</v>
      </c>
      <c r="AF9" s="66">
        <f>'申請・実績一覧 '!G9</f>
        <v>0</v>
      </c>
      <c r="AG9" s="66">
        <f>'申請・実績一覧 '!H9</f>
        <v>0</v>
      </c>
      <c r="AH9" s="66">
        <f>'申請・実績一覧 '!I9</f>
        <v>0</v>
      </c>
      <c r="AI9" s="66">
        <f>'申請・実績一覧 '!J9</f>
        <v>0</v>
      </c>
      <c r="AJ9" s="66" t="str">
        <f>'申請・実績一覧 '!L9</f>
        <v/>
      </c>
      <c r="AK9" s="66">
        <f>'申請・実績一覧 '!M9</f>
        <v>0</v>
      </c>
      <c r="AL9" s="66" t="str">
        <f>'申請・実績一覧 '!N9</f>
        <v/>
      </c>
    </row>
    <row r="10" spans="1:38" s="67" customFormat="1" ht="37.5" customHeight="1">
      <c r="B10" s="73" t="str">
        <f t="shared" ca="1" si="1"/>
        <v/>
      </c>
      <c r="C10" s="65" t="str">
        <f t="shared" ca="1" si="2"/>
        <v/>
      </c>
      <c r="D10" s="65" t="str">
        <f t="shared" ca="1" si="0"/>
        <v/>
      </c>
      <c r="E10" s="65" t="str">
        <f t="shared" ca="1" si="0"/>
        <v/>
      </c>
      <c r="F10" s="65" t="str">
        <f t="shared" ca="1" si="0"/>
        <v/>
      </c>
      <c r="G10" s="65" t="str">
        <f t="shared" ca="1" si="0"/>
        <v/>
      </c>
      <c r="H10" s="65" t="str">
        <f t="shared" ca="1" si="0"/>
        <v/>
      </c>
      <c r="I10" s="65" t="str">
        <f t="shared" ca="1" si="0"/>
        <v/>
      </c>
      <c r="J10" s="65" t="str">
        <f t="shared" ca="1" si="0"/>
        <v/>
      </c>
      <c r="K10" s="65" t="str">
        <f t="shared" ca="1" si="0"/>
        <v/>
      </c>
      <c r="L10" s="65" t="str">
        <f t="shared" ca="1" si="0"/>
        <v/>
      </c>
      <c r="M10" s="65" t="str">
        <f t="shared" ca="1" si="0"/>
        <v/>
      </c>
      <c r="N10" s="65" t="str">
        <f t="shared" ca="1" si="0"/>
        <v/>
      </c>
      <c r="O10" s="74" t="str">
        <f t="shared" ca="1" si="0"/>
        <v/>
      </c>
      <c r="P10" s="65" t="str">
        <f t="shared" ca="1" si="0"/>
        <v/>
      </c>
      <c r="Q10" s="65" t="str">
        <f t="shared" ca="1" si="0"/>
        <v/>
      </c>
      <c r="R10" s="65" t="str">
        <f t="shared" ca="1" si="0"/>
        <v/>
      </c>
      <c r="S10" s="65" t="str">
        <f t="shared" ca="1" si="0"/>
        <v/>
      </c>
      <c r="T10" s="65" t="str">
        <f t="shared" ca="1" si="0"/>
        <v/>
      </c>
      <c r="U10" s="75" t="str">
        <f t="shared" ca="1" si="0"/>
        <v/>
      </c>
      <c r="V10" s="65" t="str">
        <f t="shared" ca="1" si="0"/>
        <v/>
      </c>
      <c r="W10" s="65" t="str">
        <f t="shared" ca="1" si="0"/>
        <v/>
      </c>
      <c r="X10" s="65" t="str">
        <f t="shared" ca="1" si="0"/>
        <v/>
      </c>
      <c r="Y10" s="84" t="str">
        <f t="shared" ca="1" si="0"/>
        <v/>
      </c>
      <c r="Z10" s="68"/>
      <c r="AA10" s="66">
        <f>'申請・実績一覧 '!B10</f>
        <v>6</v>
      </c>
      <c r="AB10" s="66">
        <f>'申請・実績一覧 '!C10</f>
        <v>0</v>
      </c>
      <c r="AC10" s="66">
        <f>'申請・実績一覧 '!D10</f>
        <v>0</v>
      </c>
      <c r="AD10" s="66">
        <f>'申請・実績一覧 '!E10</f>
        <v>0</v>
      </c>
      <c r="AE10" s="66">
        <f>'申請・実績一覧 '!F10</f>
        <v>0</v>
      </c>
      <c r="AF10" s="66">
        <f>'申請・実績一覧 '!G10</f>
        <v>0</v>
      </c>
      <c r="AG10" s="66">
        <f>'申請・実績一覧 '!H10</f>
        <v>0</v>
      </c>
      <c r="AH10" s="66">
        <f>'申請・実績一覧 '!I10</f>
        <v>0</v>
      </c>
      <c r="AI10" s="66">
        <f>'申請・実績一覧 '!J10</f>
        <v>0</v>
      </c>
      <c r="AJ10" s="66" t="str">
        <f>'申請・実績一覧 '!L10</f>
        <v/>
      </c>
      <c r="AK10" s="66">
        <f>'申請・実績一覧 '!M10</f>
        <v>0</v>
      </c>
      <c r="AL10" s="66" t="str">
        <f>'申請・実績一覧 '!N10</f>
        <v/>
      </c>
    </row>
    <row r="11" spans="1:38" s="67" customFormat="1" ht="37.5" customHeight="1">
      <c r="B11" s="73" t="str">
        <f t="shared" ca="1" si="1"/>
        <v/>
      </c>
      <c r="C11" s="65" t="str">
        <f t="shared" ca="1" si="2"/>
        <v/>
      </c>
      <c r="D11" s="65" t="str">
        <f t="shared" ca="1" si="0"/>
        <v/>
      </c>
      <c r="E11" s="65" t="str">
        <f t="shared" ca="1" si="0"/>
        <v/>
      </c>
      <c r="F11" s="65" t="str">
        <f t="shared" ca="1" si="0"/>
        <v/>
      </c>
      <c r="G11" s="65" t="str">
        <f t="shared" ca="1" si="0"/>
        <v/>
      </c>
      <c r="H11" s="65" t="str">
        <f t="shared" ca="1" si="0"/>
        <v/>
      </c>
      <c r="I11" s="65" t="str">
        <f t="shared" ca="1" si="0"/>
        <v/>
      </c>
      <c r="J11" s="65" t="str">
        <f t="shared" ca="1" si="0"/>
        <v/>
      </c>
      <c r="K11" s="65" t="str">
        <f t="shared" ca="1" si="0"/>
        <v/>
      </c>
      <c r="L11" s="65" t="str">
        <f t="shared" ca="1" si="0"/>
        <v/>
      </c>
      <c r="M11" s="65" t="str">
        <f t="shared" ca="1" si="0"/>
        <v/>
      </c>
      <c r="N11" s="65" t="str">
        <f t="shared" ca="1" si="0"/>
        <v/>
      </c>
      <c r="O11" s="74" t="str">
        <f t="shared" ca="1" si="0"/>
        <v/>
      </c>
      <c r="P11" s="65" t="str">
        <f t="shared" ca="1" si="0"/>
        <v/>
      </c>
      <c r="Q11" s="65" t="str">
        <f t="shared" ca="1" si="0"/>
        <v/>
      </c>
      <c r="R11" s="65" t="str">
        <f t="shared" ca="1" si="0"/>
        <v/>
      </c>
      <c r="S11" s="65" t="str">
        <f t="shared" ca="1" si="0"/>
        <v/>
      </c>
      <c r="T11" s="65" t="str">
        <f t="shared" ca="1" si="0"/>
        <v/>
      </c>
      <c r="U11" s="75" t="str">
        <f t="shared" ca="1" si="0"/>
        <v/>
      </c>
      <c r="V11" s="65" t="str">
        <f t="shared" ca="1" si="0"/>
        <v/>
      </c>
      <c r="W11" s="65" t="str">
        <f t="shared" ca="1" si="0"/>
        <v/>
      </c>
      <c r="X11" s="65" t="str">
        <f t="shared" ca="1" si="0"/>
        <v/>
      </c>
      <c r="Y11" s="84" t="str">
        <f t="shared" ca="1" si="0"/>
        <v/>
      </c>
      <c r="Z11" s="68"/>
      <c r="AA11" s="66">
        <f>'申請・実績一覧 '!B11</f>
        <v>7</v>
      </c>
      <c r="AB11" s="66">
        <f>'申請・実績一覧 '!C11</f>
        <v>0</v>
      </c>
      <c r="AC11" s="66">
        <f>'申請・実績一覧 '!D11</f>
        <v>0</v>
      </c>
      <c r="AD11" s="66">
        <f>'申請・実績一覧 '!E11</f>
        <v>0</v>
      </c>
      <c r="AE11" s="66">
        <f>'申請・実績一覧 '!F11</f>
        <v>0</v>
      </c>
      <c r="AF11" s="66">
        <f>'申請・実績一覧 '!G11</f>
        <v>0</v>
      </c>
      <c r="AG11" s="66">
        <f>'申請・実績一覧 '!H11</f>
        <v>0</v>
      </c>
      <c r="AH11" s="66">
        <f>'申請・実績一覧 '!I11</f>
        <v>0</v>
      </c>
      <c r="AI11" s="66">
        <f>'申請・実績一覧 '!J11</f>
        <v>0</v>
      </c>
      <c r="AJ11" s="66" t="str">
        <f>'申請・実績一覧 '!L11</f>
        <v/>
      </c>
      <c r="AK11" s="66">
        <f>'申請・実績一覧 '!M11</f>
        <v>0</v>
      </c>
      <c r="AL11" s="66" t="str">
        <f>'申請・実績一覧 '!N11</f>
        <v/>
      </c>
    </row>
    <row r="12" spans="1:38" s="67" customFormat="1" ht="37.5" customHeight="1">
      <c r="B12" s="73" t="str">
        <f t="shared" ca="1" si="1"/>
        <v/>
      </c>
      <c r="C12" s="65" t="str">
        <f t="shared" ca="1" si="2"/>
        <v/>
      </c>
      <c r="D12" s="65" t="str">
        <f t="shared" ca="1" si="0"/>
        <v/>
      </c>
      <c r="E12" s="65" t="str">
        <f t="shared" ca="1" si="0"/>
        <v/>
      </c>
      <c r="F12" s="65" t="str">
        <f t="shared" ca="1" si="0"/>
        <v/>
      </c>
      <c r="G12" s="65" t="str">
        <f t="shared" ca="1" si="0"/>
        <v/>
      </c>
      <c r="H12" s="65" t="str">
        <f t="shared" ca="1" si="0"/>
        <v/>
      </c>
      <c r="I12" s="65" t="str">
        <f t="shared" ca="1" si="0"/>
        <v/>
      </c>
      <c r="J12" s="65" t="str">
        <f t="shared" ca="1" si="0"/>
        <v/>
      </c>
      <c r="K12" s="65" t="str">
        <f t="shared" ca="1" si="0"/>
        <v/>
      </c>
      <c r="L12" s="65" t="str">
        <f t="shared" ca="1" si="0"/>
        <v/>
      </c>
      <c r="M12" s="65" t="str">
        <f t="shared" ca="1" si="0"/>
        <v/>
      </c>
      <c r="N12" s="65" t="str">
        <f t="shared" ca="1" si="0"/>
        <v/>
      </c>
      <c r="O12" s="74" t="str">
        <f t="shared" ca="1" si="0"/>
        <v/>
      </c>
      <c r="P12" s="65" t="str">
        <f t="shared" ca="1" si="0"/>
        <v/>
      </c>
      <c r="Q12" s="65" t="str">
        <f t="shared" ca="1" si="0"/>
        <v/>
      </c>
      <c r="R12" s="65" t="str">
        <f t="shared" ca="1" si="0"/>
        <v/>
      </c>
      <c r="S12" s="65" t="str">
        <f t="shared" ca="1" si="0"/>
        <v/>
      </c>
      <c r="T12" s="65" t="str">
        <f t="shared" ca="1" si="0"/>
        <v/>
      </c>
      <c r="U12" s="75" t="str">
        <f t="shared" ca="1" si="0"/>
        <v/>
      </c>
      <c r="V12" s="65" t="str">
        <f t="shared" ca="1" si="0"/>
        <v/>
      </c>
      <c r="W12" s="65" t="str">
        <f t="shared" ca="1" si="0"/>
        <v/>
      </c>
      <c r="X12" s="65" t="str">
        <f t="shared" ca="1" si="0"/>
        <v/>
      </c>
      <c r="Y12" s="84" t="str">
        <f t="shared" ca="1" si="0"/>
        <v/>
      </c>
      <c r="Z12" s="68"/>
      <c r="AA12" s="66">
        <f>'申請・実績一覧 '!B12</f>
        <v>8</v>
      </c>
      <c r="AB12" s="66">
        <f>'申請・実績一覧 '!C12</f>
        <v>0</v>
      </c>
      <c r="AC12" s="66">
        <f>'申請・実績一覧 '!D12</f>
        <v>0</v>
      </c>
      <c r="AD12" s="66">
        <f>'申請・実績一覧 '!E12</f>
        <v>0</v>
      </c>
      <c r="AE12" s="66">
        <f>'申請・実績一覧 '!F12</f>
        <v>0</v>
      </c>
      <c r="AF12" s="66">
        <f>'申請・実績一覧 '!G12</f>
        <v>0</v>
      </c>
      <c r="AG12" s="66">
        <f>'申請・実績一覧 '!H12</f>
        <v>0</v>
      </c>
      <c r="AH12" s="66">
        <f>'申請・実績一覧 '!I12</f>
        <v>0</v>
      </c>
      <c r="AI12" s="66">
        <f>'申請・実績一覧 '!J12</f>
        <v>0</v>
      </c>
      <c r="AJ12" s="74" t="str">
        <f>'申請・実績一覧 '!L12</f>
        <v/>
      </c>
      <c r="AK12" s="66">
        <f>'申請・実績一覧 '!M12</f>
        <v>0</v>
      </c>
      <c r="AL12" s="66" t="str">
        <f>'申請・実績一覧 '!N12</f>
        <v/>
      </c>
    </row>
    <row r="13" spans="1:38" s="67" customFormat="1" ht="37.5" customHeight="1">
      <c r="B13" s="73" t="str">
        <f t="shared" ca="1" si="1"/>
        <v/>
      </c>
      <c r="C13" s="65" t="str">
        <f t="shared" ca="1" si="2"/>
        <v/>
      </c>
      <c r="D13" s="65" t="str">
        <f t="shared" ca="1" si="0"/>
        <v/>
      </c>
      <c r="E13" s="65" t="str">
        <f t="shared" ca="1" si="0"/>
        <v/>
      </c>
      <c r="F13" s="65" t="str">
        <f t="shared" ca="1" si="0"/>
        <v/>
      </c>
      <c r="G13" s="65" t="str">
        <f t="shared" ca="1" si="0"/>
        <v/>
      </c>
      <c r="H13" s="65" t="str">
        <f t="shared" ca="1" si="0"/>
        <v/>
      </c>
      <c r="I13" s="65" t="str">
        <f t="shared" ca="1" si="0"/>
        <v/>
      </c>
      <c r="J13" s="65" t="str">
        <f t="shared" ca="1" si="0"/>
        <v/>
      </c>
      <c r="K13" s="65" t="str">
        <f t="shared" ca="1" si="0"/>
        <v/>
      </c>
      <c r="L13" s="65" t="str">
        <f t="shared" ca="1" si="0"/>
        <v/>
      </c>
      <c r="M13" s="65" t="str">
        <f t="shared" ca="1" si="0"/>
        <v/>
      </c>
      <c r="N13" s="65" t="str">
        <f t="shared" ca="1" si="0"/>
        <v/>
      </c>
      <c r="O13" s="74" t="str">
        <f t="shared" ca="1" si="0"/>
        <v/>
      </c>
      <c r="P13" s="65" t="str">
        <f t="shared" ca="1" si="0"/>
        <v/>
      </c>
      <c r="Q13" s="65" t="str">
        <f t="shared" ca="1" si="0"/>
        <v/>
      </c>
      <c r="R13" s="65" t="str">
        <f t="shared" ca="1" si="0"/>
        <v/>
      </c>
      <c r="S13" s="65" t="str">
        <f t="shared" ca="1" si="0"/>
        <v/>
      </c>
      <c r="T13" s="65" t="str">
        <f t="shared" ca="1" si="0"/>
        <v/>
      </c>
      <c r="U13" s="75" t="str">
        <f t="shared" ca="1" si="0"/>
        <v/>
      </c>
      <c r="V13" s="65" t="str">
        <f t="shared" ca="1" si="0"/>
        <v/>
      </c>
      <c r="W13" s="65" t="str">
        <f t="shared" ca="1" si="0"/>
        <v/>
      </c>
      <c r="X13" s="65" t="str">
        <f t="shared" ca="1" si="0"/>
        <v/>
      </c>
      <c r="Y13" s="84" t="str">
        <f t="shared" ca="1" si="0"/>
        <v/>
      </c>
      <c r="Z13" s="68"/>
      <c r="AA13" s="66">
        <f>'申請・実績一覧 '!B13</f>
        <v>9</v>
      </c>
      <c r="AB13" s="66">
        <f>'申請・実績一覧 '!C13</f>
        <v>0</v>
      </c>
      <c r="AC13" s="66">
        <f>'申請・実績一覧 '!D13</f>
        <v>0</v>
      </c>
      <c r="AD13" s="66">
        <f>'申請・実績一覧 '!E13</f>
        <v>0</v>
      </c>
      <c r="AE13" s="66">
        <f>'申請・実績一覧 '!F13</f>
        <v>0</v>
      </c>
      <c r="AF13" s="66">
        <f>'申請・実績一覧 '!G13</f>
        <v>0</v>
      </c>
      <c r="AG13" s="66">
        <f>'申請・実績一覧 '!H13</f>
        <v>0</v>
      </c>
      <c r="AH13" s="66">
        <f>'申請・実績一覧 '!I13</f>
        <v>0</v>
      </c>
      <c r="AI13" s="66">
        <f>'申請・実績一覧 '!J13</f>
        <v>0</v>
      </c>
      <c r="AJ13" s="74" t="str">
        <f>'申請・実績一覧 '!L13</f>
        <v/>
      </c>
      <c r="AK13" s="66">
        <f>'申請・実績一覧 '!M13</f>
        <v>0</v>
      </c>
      <c r="AL13" s="66" t="str">
        <f>'申請・実績一覧 '!N13</f>
        <v/>
      </c>
    </row>
    <row r="14" spans="1:38" s="67" customFormat="1" ht="37.5" customHeight="1">
      <c r="B14" s="73" t="str">
        <f t="shared" ca="1" si="1"/>
        <v/>
      </c>
      <c r="C14" s="65" t="str">
        <f t="shared" ca="1" si="2"/>
        <v/>
      </c>
      <c r="D14" s="65" t="str">
        <f t="shared" ca="1" si="0"/>
        <v/>
      </c>
      <c r="E14" s="65" t="str">
        <f t="shared" ca="1" si="0"/>
        <v/>
      </c>
      <c r="F14" s="65" t="str">
        <f t="shared" ca="1" si="0"/>
        <v/>
      </c>
      <c r="G14" s="65" t="str">
        <f t="shared" ca="1" si="0"/>
        <v/>
      </c>
      <c r="H14" s="65" t="str">
        <f t="shared" ca="1" si="0"/>
        <v/>
      </c>
      <c r="I14" s="65" t="str">
        <f t="shared" ca="1" si="0"/>
        <v/>
      </c>
      <c r="J14" s="65" t="str">
        <f t="shared" ca="1" si="0"/>
        <v/>
      </c>
      <c r="K14" s="65" t="str">
        <f t="shared" ca="1" si="0"/>
        <v/>
      </c>
      <c r="L14" s="65" t="str">
        <f t="shared" ca="1" si="0"/>
        <v/>
      </c>
      <c r="M14" s="65" t="str">
        <f t="shared" ca="1" si="0"/>
        <v/>
      </c>
      <c r="N14" s="65" t="str">
        <f t="shared" ca="1" si="0"/>
        <v/>
      </c>
      <c r="O14" s="74" t="str">
        <f t="shared" ca="1" si="0"/>
        <v/>
      </c>
      <c r="P14" s="65" t="str">
        <f t="shared" ca="1" si="0"/>
        <v/>
      </c>
      <c r="Q14" s="65" t="str">
        <f t="shared" ca="1" si="0"/>
        <v/>
      </c>
      <c r="R14" s="65" t="str">
        <f t="shared" ca="1" si="0"/>
        <v/>
      </c>
      <c r="S14" s="65" t="str">
        <f t="shared" ca="1" si="0"/>
        <v/>
      </c>
      <c r="T14" s="65" t="str">
        <f t="shared" ca="1" si="0"/>
        <v/>
      </c>
      <c r="U14" s="75" t="str">
        <f t="shared" ca="1" si="0"/>
        <v/>
      </c>
      <c r="V14" s="65" t="str">
        <f t="shared" ca="1" si="0"/>
        <v/>
      </c>
      <c r="W14" s="65" t="str">
        <f t="shared" ca="1" si="0"/>
        <v/>
      </c>
      <c r="X14" s="65" t="str">
        <f t="shared" ca="1" si="0"/>
        <v/>
      </c>
      <c r="Y14" s="84" t="str">
        <f t="shared" ca="1" si="0"/>
        <v/>
      </c>
      <c r="Z14" s="68"/>
      <c r="AA14" s="66">
        <f>'申請・実績一覧 '!B14</f>
        <v>10</v>
      </c>
      <c r="AB14" s="66">
        <f>'申請・実績一覧 '!C14</f>
        <v>0</v>
      </c>
      <c r="AC14" s="66">
        <f>'申請・実績一覧 '!D14</f>
        <v>0</v>
      </c>
      <c r="AD14" s="66">
        <f>'申請・実績一覧 '!E14</f>
        <v>0</v>
      </c>
      <c r="AE14" s="66">
        <f>'申請・実績一覧 '!F14</f>
        <v>0</v>
      </c>
      <c r="AF14" s="66">
        <f>'申請・実績一覧 '!G14</f>
        <v>0</v>
      </c>
      <c r="AG14" s="66">
        <f>'申請・実績一覧 '!H14</f>
        <v>0</v>
      </c>
      <c r="AH14" s="66">
        <f>'申請・実績一覧 '!I14</f>
        <v>0</v>
      </c>
      <c r="AI14" s="66">
        <f>'申請・実績一覧 '!J14</f>
        <v>0</v>
      </c>
      <c r="AJ14" s="74" t="str">
        <f>'申請・実績一覧 '!L14</f>
        <v/>
      </c>
      <c r="AK14" s="66">
        <f>'申請・実績一覧 '!M14</f>
        <v>0</v>
      </c>
      <c r="AL14" s="66" t="str">
        <f>'申請・実績一覧 '!N14</f>
        <v/>
      </c>
    </row>
    <row r="15" spans="1:38" s="67" customFormat="1" ht="37.5" customHeight="1">
      <c r="B15" s="73" t="str">
        <f t="shared" ca="1" si="1"/>
        <v/>
      </c>
      <c r="C15" s="65" t="str">
        <f t="shared" ca="1" si="2"/>
        <v/>
      </c>
      <c r="D15" s="65" t="str">
        <f t="shared" ca="1" si="0"/>
        <v/>
      </c>
      <c r="E15" s="65" t="str">
        <f t="shared" ca="1" si="0"/>
        <v/>
      </c>
      <c r="F15" s="65" t="str">
        <f t="shared" ca="1" si="0"/>
        <v/>
      </c>
      <c r="G15" s="65" t="str">
        <f t="shared" ca="1" si="0"/>
        <v/>
      </c>
      <c r="H15" s="65" t="str">
        <f t="shared" ca="1" si="0"/>
        <v/>
      </c>
      <c r="I15" s="65" t="str">
        <f t="shared" ca="1" si="0"/>
        <v/>
      </c>
      <c r="J15" s="65" t="str">
        <f t="shared" ca="1" si="0"/>
        <v/>
      </c>
      <c r="K15" s="65" t="str">
        <f t="shared" ca="1" si="0"/>
        <v/>
      </c>
      <c r="L15" s="65" t="str">
        <f t="shared" ca="1" si="0"/>
        <v/>
      </c>
      <c r="M15" s="65" t="str">
        <f t="shared" ca="1" si="0"/>
        <v/>
      </c>
      <c r="N15" s="65" t="str">
        <f t="shared" ca="1" si="0"/>
        <v/>
      </c>
      <c r="O15" s="74" t="str">
        <f t="shared" ca="1" si="0"/>
        <v/>
      </c>
      <c r="P15" s="65" t="str">
        <f t="shared" ca="1" si="0"/>
        <v/>
      </c>
      <c r="Q15" s="65" t="str">
        <f t="shared" ca="1" si="0"/>
        <v/>
      </c>
      <c r="R15" s="65" t="str">
        <f t="shared" ca="1" si="0"/>
        <v/>
      </c>
      <c r="S15" s="65" t="str">
        <f t="shared" ca="1" si="0"/>
        <v/>
      </c>
      <c r="T15" s="65" t="str">
        <f t="shared" ca="1" si="0"/>
        <v/>
      </c>
      <c r="U15" s="75" t="str">
        <f t="shared" ca="1" si="0"/>
        <v/>
      </c>
      <c r="V15" s="65" t="str">
        <f t="shared" ca="1" si="0"/>
        <v/>
      </c>
      <c r="W15" s="65" t="str">
        <f t="shared" ca="1" si="0"/>
        <v/>
      </c>
      <c r="X15" s="65" t="str">
        <f t="shared" ca="1" si="0"/>
        <v/>
      </c>
      <c r="Y15" s="84" t="str">
        <f t="shared" ca="1" si="0"/>
        <v/>
      </c>
      <c r="Z15" s="68"/>
      <c r="AA15" s="66">
        <f>'申請・実績一覧 '!B15</f>
        <v>11</v>
      </c>
      <c r="AB15" s="66">
        <f>'申請・実績一覧 '!C15</f>
        <v>0</v>
      </c>
      <c r="AC15" s="66">
        <f>'申請・実績一覧 '!D15</f>
        <v>0</v>
      </c>
      <c r="AD15" s="66">
        <f>'申請・実績一覧 '!E15</f>
        <v>0</v>
      </c>
      <c r="AE15" s="66">
        <f>'申請・実績一覧 '!F15</f>
        <v>0</v>
      </c>
      <c r="AF15" s="66">
        <f>'申請・実績一覧 '!G15</f>
        <v>0</v>
      </c>
      <c r="AG15" s="66">
        <f>'申請・実績一覧 '!H15</f>
        <v>0</v>
      </c>
      <c r="AH15" s="66">
        <f>'申請・実績一覧 '!I15</f>
        <v>0</v>
      </c>
      <c r="AI15" s="66">
        <f>'申請・実績一覧 '!J15</f>
        <v>0</v>
      </c>
      <c r="AJ15" s="74" t="str">
        <f>'申請・実績一覧 '!L15</f>
        <v/>
      </c>
      <c r="AK15" s="66">
        <f>'申請・実績一覧 '!M15</f>
        <v>0</v>
      </c>
      <c r="AL15" s="66" t="str">
        <f>'申請・実績一覧 '!N15</f>
        <v/>
      </c>
    </row>
    <row r="16" spans="1:38" s="67" customFormat="1" ht="37.5" customHeight="1">
      <c r="B16" s="73" t="str">
        <f t="shared" ca="1" si="1"/>
        <v/>
      </c>
      <c r="C16" s="65" t="str">
        <f t="shared" ca="1" si="2"/>
        <v/>
      </c>
      <c r="D16" s="65" t="str">
        <f t="shared" ca="1" si="0"/>
        <v/>
      </c>
      <c r="E16" s="65" t="str">
        <f t="shared" ca="1" si="0"/>
        <v/>
      </c>
      <c r="F16" s="65" t="str">
        <f t="shared" ca="1" si="0"/>
        <v/>
      </c>
      <c r="G16" s="65" t="str">
        <f t="shared" ca="1" si="0"/>
        <v/>
      </c>
      <c r="H16" s="65" t="str">
        <f t="shared" ca="1" si="0"/>
        <v/>
      </c>
      <c r="I16" s="65" t="str">
        <f t="shared" ca="1" si="0"/>
        <v/>
      </c>
      <c r="J16" s="65" t="str">
        <f t="shared" ca="1" si="0"/>
        <v/>
      </c>
      <c r="K16" s="65" t="str">
        <f t="shared" ca="1" si="0"/>
        <v/>
      </c>
      <c r="L16" s="65" t="str">
        <f t="shared" ca="1" si="0"/>
        <v/>
      </c>
      <c r="M16" s="65" t="str">
        <f t="shared" ca="1" si="0"/>
        <v/>
      </c>
      <c r="N16" s="65" t="str">
        <f t="shared" ca="1" si="0"/>
        <v/>
      </c>
      <c r="O16" s="74" t="str">
        <f t="shared" ca="1" si="0"/>
        <v/>
      </c>
      <c r="P16" s="65" t="str">
        <f t="shared" ca="1" si="0"/>
        <v/>
      </c>
      <c r="Q16" s="65" t="str">
        <f t="shared" ref="Q16:Y46" ca="1" si="3">IF($AC16=0,"",INDIRECT("申請書兼請求書!"&amp;Q$3))</f>
        <v/>
      </c>
      <c r="R16" s="65" t="str">
        <f t="shared" ca="1" si="3"/>
        <v/>
      </c>
      <c r="S16" s="65" t="str">
        <f t="shared" ca="1" si="3"/>
        <v/>
      </c>
      <c r="T16" s="65" t="str">
        <f t="shared" ca="1" si="3"/>
        <v/>
      </c>
      <c r="U16" s="75" t="str">
        <f t="shared" ca="1" si="3"/>
        <v/>
      </c>
      <c r="V16" s="65" t="str">
        <f t="shared" ca="1" si="3"/>
        <v/>
      </c>
      <c r="W16" s="65" t="str">
        <f t="shared" ca="1" si="3"/>
        <v/>
      </c>
      <c r="X16" s="65" t="str">
        <f t="shared" ca="1" si="3"/>
        <v/>
      </c>
      <c r="Y16" s="84" t="str">
        <f t="shared" ca="1" si="3"/>
        <v/>
      </c>
      <c r="Z16" s="68"/>
      <c r="AA16" s="66">
        <f>'申請・実績一覧 '!B16</f>
        <v>12</v>
      </c>
      <c r="AB16" s="66">
        <f>'申請・実績一覧 '!C16</f>
        <v>0</v>
      </c>
      <c r="AC16" s="66">
        <f>'申請・実績一覧 '!D16</f>
        <v>0</v>
      </c>
      <c r="AD16" s="66">
        <f>'申請・実績一覧 '!E16</f>
        <v>0</v>
      </c>
      <c r="AE16" s="66">
        <f>'申請・実績一覧 '!F16</f>
        <v>0</v>
      </c>
      <c r="AF16" s="66">
        <f>'申請・実績一覧 '!G16</f>
        <v>0</v>
      </c>
      <c r="AG16" s="66">
        <f>'申請・実績一覧 '!H16</f>
        <v>0</v>
      </c>
      <c r="AH16" s="66">
        <f>'申請・実績一覧 '!I16</f>
        <v>0</v>
      </c>
      <c r="AI16" s="66">
        <f>'申請・実績一覧 '!J16</f>
        <v>0</v>
      </c>
      <c r="AJ16" s="74" t="str">
        <f>'申請・実績一覧 '!L16</f>
        <v/>
      </c>
      <c r="AK16" s="66">
        <f>'申請・実績一覧 '!M16</f>
        <v>0</v>
      </c>
      <c r="AL16" s="66" t="str">
        <f>'申請・実績一覧 '!N16</f>
        <v/>
      </c>
    </row>
    <row r="17" spans="2:38" s="67" customFormat="1" ht="37.5" customHeight="1">
      <c r="B17" s="73" t="str">
        <f t="shared" ca="1" si="1"/>
        <v/>
      </c>
      <c r="C17" s="65" t="str">
        <f t="shared" ca="1" si="2"/>
        <v/>
      </c>
      <c r="D17" s="65" t="str">
        <f t="shared" ca="1" si="2"/>
        <v/>
      </c>
      <c r="E17" s="65" t="str">
        <f t="shared" ca="1" si="2"/>
        <v/>
      </c>
      <c r="F17" s="65" t="str">
        <f t="shared" ca="1" si="2"/>
        <v/>
      </c>
      <c r="G17" s="65" t="str">
        <f t="shared" ca="1" si="2"/>
        <v/>
      </c>
      <c r="H17" s="65" t="str">
        <f t="shared" ca="1" si="2"/>
        <v/>
      </c>
      <c r="I17" s="65" t="str">
        <f t="shared" ca="1" si="2"/>
        <v/>
      </c>
      <c r="J17" s="65" t="str">
        <f t="shared" ca="1" si="2"/>
        <v/>
      </c>
      <c r="K17" s="65" t="str">
        <f t="shared" ca="1" si="2"/>
        <v/>
      </c>
      <c r="L17" s="65" t="str">
        <f t="shared" ca="1" si="2"/>
        <v/>
      </c>
      <c r="M17" s="65" t="str">
        <f t="shared" ca="1" si="2"/>
        <v/>
      </c>
      <c r="N17" s="65" t="str">
        <f t="shared" ca="1" si="2"/>
        <v/>
      </c>
      <c r="O17" s="74" t="str">
        <f t="shared" ca="1" si="2"/>
        <v/>
      </c>
      <c r="P17" s="65" t="str">
        <f t="shared" ca="1" si="2"/>
        <v/>
      </c>
      <c r="Q17" s="65" t="str">
        <f t="shared" ca="1" si="2"/>
        <v/>
      </c>
      <c r="R17" s="65" t="str">
        <f t="shared" ca="1" si="2"/>
        <v/>
      </c>
      <c r="S17" s="65" t="str">
        <f t="shared" ca="1" si="3"/>
        <v/>
      </c>
      <c r="T17" s="65" t="str">
        <f t="shared" ca="1" si="3"/>
        <v/>
      </c>
      <c r="U17" s="75" t="str">
        <f t="shared" ca="1" si="3"/>
        <v/>
      </c>
      <c r="V17" s="65" t="str">
        <f t="shared" ca="1" si="3"/>
        <v/>
      </c>
      <c r="W17" s="65" t="str">
        <f t="shared" ca="1" si="3"/>
        <v/>
      </c>
      <c r="X17" s="65" t="str">
        <f t="shared" ca="1" si="3"/>
        <v/>
      </c>
      <c r="Y17" s="84" t="str">
        <f t="shared" ca="1" si="3"/>
        <v/>
      </c>
      <c r="Z17" s="68"/>
      <c r="AA17" s="66">
        <f>'申請・実績一覧 '!B17</f>
        <v>13</v>
      </c>
      <c r="AB17" s="66">
        <f>'申請・実績一覧 '!C17</f>
        <v>0</v>
      </c>
      <c r="AC17" s="66">
        <f>'申請・実績一覧 '!D17</f>
        <v>0</v>
      </c>
      <c r="AD17" s="66">
        <f>'申請・実績一覧 '!E17</f>
        <v>0</v>
      </c>
      <c r="AE17" s="66">
        <f>'申請・実績一覧 '!F17</f>
        <v>0</v>
      </c>
      <c r="AF17" s="66">
        <f>'申請・実績一覧 '!G17</f>
        <v>0</v>
      </c>
      <c r="AG17" s="66">
        <f>'申請・実績一覧 '!H17</f>
        <v>0</v>
      </c>
      <c r="AH17" s="66">
        <f>'申請・実績一覧 '!I17</f>
        <v>0</v>
      </c>
      <c r="AI17" s="66">
        <f>'申請・実績一覧 '!J17</f>
        <v>0</v>
      </c>
      <c r="AJ17" s="74" t="str">
        <f>'申請・実績一覧 '!L17</f>
        <v/>
      </c>
      <c r="AK17" s="66">
        <f>'申請・実績一覧 '!M17</f>
        <v>0</v>
      </c>
      <c r="AL17" s="66" t="str">
        <f>'申請・実績一覧 '!N17</f>
        <v/>
      </c>
    </row>
    <row r="18" spans="2:38" s="67" customFormat="1" ht="37.5" customHeight="1">
      <c r="B18" s="73" t="str">
        <f t="shared" ca="1" si="1"/>
        <v/>
      </c>
      <c r="C18" s="65" t="str">
        <f t="shared" ca="1" si="2"/>
        <v/>
      </c>
      <c r="D18" s="65" t="str">
        <f t="shared" ca="1" si="2"/>
        <v/>
      </c>
      <c r="E18" s="65" t="str">
        <f t="shared" ca="1" si="2"/>
        <v/>
      </c>
      <c r="F18" s="65" t="str">
        <f t="shared" ca="1" si="2"/>
        <v/>
      </c>
      <c r="G18" s="65" t="str">
        <f t="shared" ca="1" si="2"/>
        <v/>
      </c>
      <c r="H18" s="65" t="str">
        <f t="shared" ca="1" si="2"/>
        <v/>
      </c>
      <c r="I18" s="65" t="str">
        <f t="shared" ca="1" si="2"/>
        <v/>
      </c>
      <c r="J18" s="65" t="str">
        <f t="shared" ca="1" si="2"/>
        <v/>
      </c>
      <c r="K18" s="65" t="str">
        <f t="shared" ca="1" si="2"/>
        <v/>
      </c>
      <c r="L18" s="65" t="str">
        <f t="shared" ca="1" si="2"/>
        <v/>
      </c>
      <c r="M18" s="65" t="str">
        <f t="shared" ca="1" si="2"/>
        <v/>
      </c>
      <c r="N18" s="65" t="str">
        <f t="shared" ca="1" si="2"/>
        <v/>
      </c>
      <c r="O18" s="74" t="str">
        <f t="shared" ca="1" si="2"/>
        <v/>
      </c>
      <c r="P18" s="65" t="str">
        <f t="shared" ca="1" si="2"/>
        <v/>
      </c>
      <c r="Q18" s="65" t="str">
        <f t="shared" ca="1" si="2"/>
        <v/>
      </c>
      <c r="R18" s="65" t="str">
        <f t="shared" ca="1" si="2"/>
        <v/>
      </c>
      <c r="S18" s="65" t="str">
        <f t="shared" ca="1" si="3"/>
        <v/>
      </c>
      <c r="T18" s="65" t="str">
        <f t="shared" ca="1" si="3"/>
        <v/>
      </c>
      <c r="U18" s="75" t="str">
        <f t="shared" ca="1" si="3"/>
        <v/>
      </c>
      <c r="V18" s="65" t="str">
        <f t="shared" ca="1" si="3"/>
        <v/>
      </c>
      <c r="W18" s="65" t="str">
        <f t="shared" ca="1" si="3"/>
        <v/>
      </c>
      <c r="X18" s="65" t="str">
        <f t="shared" ca="1" si="3"/>
        <v/>
      </c>
      <c r="Y18" s="84" t="str">
        <f t="shared" ca="1" si="3"/>
        <v/>
      </c>
      <c r="Z18" s="68"/>
      <c r="AA18" s="66">
        <f>'申請・実績一覧 '!B18</f>
        <v>14</v>
      </c>
      <c r="AB18" s="66">
        <f>'申請・実績一覧 '!C18</f>
        <v>0</v>
      </c>
      <c r="AC18" s="66">
        <f>'申請・実績一覧 '!D18</f>
        <v>0</v>
      </c>
      <c r="AD18" s="66">
        <f>'申請・実績一覧 '!E18</f>
        <v>0</v>
      </c>
      <c r="AE18" s="66">
        <f>'申請・実績一覧 '!F18</f>
        <v>0</v>
      </c>
      <c r="AF18" s="66">
        <f>'申請・実績一覧 '!G18</f>
        <v>0</v>
      </c>
      <c r="AG18" s="66">
        <f>'申請・実績一覧 '!H18</f>
        <v>0</v>
      </c>
      <c r="AH18" s="66">
        <f>'申請・実績一覧 '!I18</f>
        <v>0</v>
      </c>
      <c r="AI18" s="66">
        <f>'申請・実績一覧 '!J18</f>
        <v>0</v>
      </c>
      <c r="AJ18" s="74" t="str">
        <f>'申請・実績一覧 '!L18</f>
        <v/>
      </c>
      <c r="AK18" s="66">
        <f>'申請・実績一覧 '!M18</f>
        <v>0</v>
      </c>
      <c r="AL18" s="66" t="str">
        <f>'申請・実績一覧 '!N18</f>
        <v/>
      </c>
    </row>
    <row r="19" spans="2:38" s="67" customFormat="1" ht="37.5" customHeight="1">
      <c r="B19" s="73" t="str">
        <f t="shared" ca="1" si="1"/>
        <v/>
      </c>
      <c r="C19" s="65" t="str">
        <f t="shared" ca="1" si="2"/>
        <v/>
      </c>
      <c r="D19" s="65" t="str">
        <f t="shared" ca="1" si="2"/>
        <v/>
      </c>
      <c r="E19" s="65" t="str">
        <f t="shared" ca="1" si="2"/>
        <v/>
      </c>
      <c r="F19" s="65" t="str">
        <f t="shared" ca="1" si="2"/>
        <v/>
      </c>
      <c r="G19" s="65" t="str">
        <f t="shared" ca="1" si="2"/>
        <v/>
      </c>
      <c r="H19" s="65" t="str">
        <f t="shared" ca="1" si="2"/>
        <v/>
      </c>
      <c r="I19" s="65" t="str">
        <f t="shared" ca="1" si="2"/>
        <v/>
      </c>
      <c r="J19" s="65" t="str">
        <f t="shared" ca="1" si="2"/>
        <v/>
      </c>
      <c r="K19" s="65" t="str">
        <f t="shared" ca="1" si="2"/>
        <v/>
      </c>
      <c r="L19" s="65" t="str">
        <f t="shared" ca="1" si="2"/>
        <v/>
      </c>
      <c r="M19" s="65" t="str">
        <f t="shared" ca="1" si="2"/>
        <v/>
      </c>
      <c r="N19" s="65" t="str">
        <f t="shared" ca="1" si="2"/>
        <v/>
      </c>
      <c r="O19" s="74" t="str">
        <f t="shared" ca="1" si="2"/>
        <v/>
      </c>
      <c r="P19" s="65" t="str">
        <f t="shared" ca="1" si="2"/>
        <v/>
      </c>
      <c r="Q19" s="65" t="str">
        <f t="shared" ca="1" si="2"/>
        <v/>
      </c>
      <c r="R19" s="65" t="str">
        <f t="shared" ca="1" si="2"/>
        <v/>
      </c>
      <c r="S19" s="65" t="str">
        <f t="shared" ca="1" si="3"/>
        <v/>
      </c>
      <c r="T19" s="65" t="str">
        <f t="shared" ca="1" si="3"/>
        <v/>
      </c>
      <c r="U19" s="75" t="str">
        <f t="shared" ca="1" si="3"/>
        <v/>
      </c>
      <c r="V19" s="65" t="str">
        <f t="shared" ca="1" si="3"/>
        <v/>
      </c>
      <c r="W19" s="65" t="str">
        <f t="shared" ca="1" si="3"/>
        <v/>
      </c>
      <c r="X19" s="65" t="str">
        <f t="shared" ca="1" si="3"/>
        <v/>
      </c>
      <c r="Y19" s="84" t="str">
        <f t="shared" ca="1" si="3"/>
        <v/>
      </c>
      <c r="Z19" s="68"/>
      <c r="AA19" s="66">
        <f>'申請・実績一覧 '!B19</f>
        <v>15</v>
      </c>
      <c r="AB19" s="66">
        <f>'申請・実績一覧 '!C19</f>
        <v>0</v>
      </c>
      <c r="AC19" s="66">
        <f>'申請・実績一覧 '!D19</f>
        <v>0</v>
      </c>
      <c r="AD19" s="66">
        <f>'申請・実績一覧 '!E19</f>
        <v>0</v>
      </c>
      <c r="AE19" s="66">
        <f>'申請・実績一覧 '!F19</f>
        <v>0</v>
      </c>
      <c r="AF19" s="66">
        <f>'申請・実績一覧 '!G19</f>
        <v>0</v>
      </c>
      <c r="AG19" s="66">
        <f>'申請・実績一覧 '!H19</f>
        <v>0</v>
      </c>
      <c r="AH19" s="66">
        <f>'申請・実績一覧 '!I19</f>
        <v>0</v>
      </c>
      <c r="AI19" s="66">
        <f>'申請・実績一覧 '!J19</f>
        <v>0</v>
      </c>
      <c r="AJ19" s="74" t="str">
        <f>'申請・実績一覧 '!L19</f>
        <v/>
      </c>
      <c r="AK19" s="66">
        <f>'申請・実績一覧 '!M19</f>
        <v>0</v>
      </c>
      <c r="AL19" s="66" t="str">
        <f>'申請・実績一覧 '!N19</f>
        <v/>
      </c>
    </row>
    <row r="20" spans="2:38" s="67" customFormat="1" ht="37.5" customHeight="1">
      <c r="B20" s="73" t="str">
        <f ca="1">IF($AC20=0,"",INDIRECT("申請書兼請求書!"&amp;B$3))</f>
        <v/>
      </c>
      <c r="C20" s="65" t="str">
        <f t="shared" ca="1" si="2"/>
        <v/>
      </c>
      <c r="D20" s="65" t="str">
        <f t="shared" ca="1" si="2"/>
        <v/>
      </c>
      <c r="E20" s="65" t="str">
        <f t="shared" ca="1" si="2"/>
        <v/>
      </c>
      <c r="F20" s="65" t="str">
        <f t="shared" ca="1" si="2"/>
        <v/>
      </c>
      <c r="G20" s="65" t="str">
        <f t="shared" ca="1" si="2"/>
        <v/>
      </c>
      <c r="H20" s="65" t="str">
        <f t="shared" ca="1" si="2"/>
        <v/>
      </c>
      <c r="I20" s="65" t="str">
        <f t="shared" ca="1" si="2"/>
        <v/>
      </c>
      <c r="J20" s="65" t="str">
        <f t="shared" ca="1" si="2"/>
        <v/>
      </c>
      <c r="K20" s="65" t="str">
        <f t="shared" ca="1" si="2"/>
        <v/>
      </c>
      <c r="L20" s="65" t="str">
        <f t="shared" ca="1" si="2"/>
        <v/>
      </c>
      <c r="M20" s="65" t="str">
        <f t="shared" ca="1" si="2"/>
        <v/>
      </c>
      <c r="N20" s="65" t="str">
        <f t="shared" ca="1" si="2"/>
        <v/>
      </c>
      <c r="O20" s="74" t="str">
        <f t="shared" ca="1" si="2"/>
        <v/>
      </c>
      <c r="P20" s="65" t="str">
        <f t="shared" ca="1" si="2"/>
        <v/>
      </c>
      <c r="Q20" s="65" t="str">
        <f t="shared" ca="1" si="2"/>
        <v/>
      </c>
      <c r="R20" s="65" t="str">
        <f t="shared" ca="1" si="2"/>
        <v/>
      </c>
      <c r="S20" s="65" t="str">
        <f t="shared" ca="1" si="3"/>
        <v/>
      </c>
      <c r="T20" s="65" t="str">
        <f t="shared" ca="1" si="3"/>
        <v/>
      </c>
      <c r="U20" s="75" t="str">
        <f t="shared" ca="1" si="3"/>
        <v/>
      </c>
      <c r="V20" s="65" t="str">
        <f t="shared" ca="1" si="3"/>
        <v/>
      </c>
      <c r="W20" s="65" t="str">
        <f t="shared" ca="1" si="3"/>
        <v/>
      </c>
      <c r="X20" s="65" t="str">
        <f t="shared" ca="1" si="3"/>
        <v/>
      </c>
      <c r="Y20" s="84" t="str">
        <f t="shared" ca="1" si="3"/>
        <v/>
      </c>
      <c r="Z20" s="68"/>
      <c r="AA20" s="66">
        <f>'申請・実績一覧 '!B20</f>
        <v>16</v>
      </c>
      <c r="AB20" s="66">
        <f>'申請・実績一覧 '!C20</f>
        <v>0</v>
      </c>
      <c r="AC20" s="66">
        <f>'申請・実績一覧 '!D20</f>
        <v>0</v>
      </c>
      <c r="AD20" s="66">
        <f>'申請・実績一覧 '!E20</f>
        <v>0</v>
      </c>
      <c r="AE20" s="66">
        <f>'申請・実績一覧 '!F20</f>
        <v>0</v>
      </c>
      <c r="AF20" s="66">
        <f>'申請・実績一覧 '!G20</f>
        <v>0</v>
      </c>
      <c r="AG20" s="66">
        <f>'申請・実績一覧 '!H20</f>
        <v>0</v>
      </c>
      <c r="AH20" s="66">
        <f>'申請・実績一覧 '!I20</f>
        <v>0</v>
      </c>
      <c r="AI20" s="66">
        <f>'申請・実績一覧 '!J20</f>
        <v>0</v>
      </c>
      <c r="AJ20" s="74" t="str">
        <f>'申請・実績一覧 '!L20</f>
        <v/>
      </c>
      <c r="AK20" s="66">
        <f>'申請・実績一覧 '!M20</f>
        <v>0</v>
      </c>
      <c r="AL20" s="66" t="str">
        <f>'申請・実績一覧 '!N20</f>
        <v/>
      </c>
    </row>
    <row r="21" spans="2:38" s="67" customFormat="1" ht="37.5" customHeight="1">
      <c r="B21" s="73" t="str">
        <f t="shared" ca="1" si="1"/>
        <v/>
      </c>
      <c r="C21" s="65" t="str">
        <f t="shared" ca="1" si="2"/>
        <v/>
      </c>
      <c r="D21" s="65" t="str">
        <f t="shared" ca="1" si="2"/>
        <v/>
      </c>
      <c r="E21" s="65" t="str">
        <f t="shared" ca="1" si="2"/>
        <v/>
      </c>
      <c r="F21" s="65" t="str">
        <f t="shared" ca="1" si="2"/>
        <v/>
      </c>
      <c r="G21" s="65" t="str">
        <f t="shared" ca="1" si="2"/>
        <v/>
      </c>
      <c r="H21" s="65" t="str">
        <f t="shared" ca="1" si="2"/>
        <v/>
      </c>
      <c r="I21" s="65" t="str">
        <f t="shared" ca="1" si="2"/>
        <v/>
      </c>
      <c r="J21" s="65" t="str">
        <f t="shared" ca="1" si="2"/>
        <v/>
      </c>
      <c r="K21" s="65" t="str">
        <f t="shared" ca="1" si="2"/>
        <v/>
      </c>
      <c r="L21" s="65" t="str">
        <f t="shared" ca="1" si="2"/>
        <v/>
      </c>
      <c r="M21" s="65" t="str">
        <f t="shared" ca="1" si="2"/>
        <v/>
      </c>
      <c r="N21" s="65" t="str">
        <f t="shared" ca="1" si="2"/>
        <v/>
      </c>
      <c r="O21" s="74" t="str">
        <f t="shared" ca="1" si="2"/>
        <v/>
      </c>
      <c r="P21" s="65" t="str">
        <f t="shared" ca="1" si="2"/>
        <v/>
      </c>
      <c r="Q21" s="65" t="str">
        <f t="shared" ca="1" si="2"/>
        <v/>
      </c>
      <c r="R21" s="65" t="str">
        <f t="shared" ca="1" si="2"/>
        <v/>
      </c>
      <c r="S21" s="65" t="str">
        <f t="shared" ca="1" si="3"/>
        <v/>
      </c>
      <c r="T21" s="65" t="str">
        <f t="shared" ca="1" si="3"/>
        <v/>
      </c>
      <c r="U21" s="75" t="str">
        <f t="shared" ca="1" si="3"/>
        <v/>
      </c>
      <c r="V21" s="65" t="str">
        <f t="shared" ca="1" si="3"/>
        <v/>
      </c>
      <c r="W21" s="65" t="str">
        <f t="shared" ca="1" si="3"/>
        <v/>
      </c>
      <c r="X21" s="65" t="str">
        <f t="shared" ca="1" si="3"/>
        <v/>
      </c>
      <c r="Y21" s="84" t="str">
        <f t="shared" ca="1" si="3"/>
        <v/>
      </c>
      <c r="Z21" s="68"/>
      <c r="AA21" s="66">
        <f>'申請・実績一覧 '!B21</f>
        <v>17</v>
      </c>
      <c r="AB21" s="66">
        <f>'申請・実績一覧 '!C21</f>
        <v>0</v>
      </c>
      <c r="AC21" s="66">
        <f>'申請・実績一覧 '!D21</f>
        <v>0</v>
      </c>
      <c r="AD21" s="66">
        <f>'申請・実績一覧 '!E21</f>
        <v>0</v>
      </c>
      <c r="AE21" s="66">
        <f>'申請・実績一覧 '!F21</f>
        <v>0</v>
      </c>
      <c r="AF21" s="66">
        <f>'申請・実績一覧 '!G21</f>
        <v>0</v>
      </c>
      <c r="AG21" s="66">
        <f>'申請・実績一覧 '!H21</f>
        <v>0</v>
      </c>
      <c r="AH21" s="66">
        <f>'申請・実績一覧 '!I21</f>
        <v>0</v>
      </c>
      <c r="AI21" s="66">
        <f>'申請・実績一覧 '!J21</f>
        <v>0</v>
      </c>
      <c r="AJ21" s="74" t="str">
        <f>'申請・実績一覧 '!L21</f>
        <v/>
      </c>
      <c r="AK21" s="66">
        <f>'申請・実績一覧 '!M21</f>
        <v>0</v>
      </c>
      <c r="AL21" s="66" t="str">
        <f>'申請・実績一覧 '!N21</f>
        <v/>
      </c>
    </row>
    <row r="22" spans="2:38" s="67" customFormat="1" ht="37.5" customHeight="1">
      <c r="B22" s="73" t="str">
        <f t="shared" ca="1" si="1"/>
        <v/>
      </c>
      <c r="C22" s="65" t="str">
        <f t="shared" ca="1" si="2"/>
        <v/>
      </c>
      <c r="D22" s="65" t="str">
        <f t="shared" ca="1" si="2"/>
        <v/>
      </c>
      <c r="E22" s="65" t="str">
        <f t="shared" ca="1" si="2"/>
        <v/>
      </c>
      <c r="F22" s="65" t="str">
        <f t="shared" ca="1" si="2"/>
        <v/>
      </c>
      <c r="G22" s="65" t="str">
        <f t="shared" ca="1" si="2"/>
        <v/>
      </c>
      <c r="H22" s="65" t="str">
        <f t="shared" ca="1" si="2"/>
        <v/>
      </c>
      <c r="I22" s="65" t="str">
        <f t="shared" ca="1" si="2"/>
        <v/>
      </c>
      <c r="J22" s="65" t="str">
        <f t="shared" ca="1" si="2"/>
        <v/>
      </c>
      <c r="K22" s="65" t="str">
        <f t="shared" ca="1" si="2"/>
        <v/>
      </c>
      <c r="L22" s="65" t="str">
        <f t="shared" ca="1" si="2"/>
        <v/>
      </c>
      <c r="M22" s="65" t="str">
        <f t="shared" ca="1" si="2"/>
        <v/>
      </c>
      <c r="N22" s="65" t="str">
        <f t="shared" ca="1" si="2"/>
        <v/>
      </c>
      <c r="O22" s="74" t="str">
        <f t="shared" ca="1" si="2"/>
        <v/>
      </c>
      <c r="P22" s="65" t="str">
        <f t="shared" ca="1" si="2"/>
        <v/>
      </c>
      <c r="Q22" s="65" t="str">
        <f t="shared" ca="1" si="2"/>
        <v/>
      </c>
      <c r="R22" s="65" t="str">
        <f t="shared" ca="1" si="2"/>
        <v/>
      </c>
      <c r="S22" s="65" t="str">
        <f t="shared" ca="1" si="3"/>
        <v/>
      </c>
      <c r="T22" s="65" t="str">
        <f t="shared" ca="1" si="3"/>
        <v/>
      </c>
      <c r="U22" s="75" t="str">
        <f t="shared" ca="1" si="3"/>
        <v/>
      </c>
      <c r="V22" s="65" t="str">
        <f t="shared" ca="1" si="3"/>
        <v/>
      </c>
      <c r="W22" s="65" t="str">
        <f t="shared" ca="1" si="3"/>
        <v/>
      </c>
      <c r="X22" s="65" t="str">
        <f t="shared" ca="1" si="3"/>
        <v/>
      </c>
      <c r="Y22" s="84" t="str">
        <f t="shared" ca="1" si="3"/>
        <v/>
      </c>
      <c r="Z22" s="68"/>
      <c r="AA22" s="66">
        <f>'申請・実績一覧 '!B22</f>
        <v>18</v>
      </c>
      <c r="AB22" s="66">
        <f>'申請・実績一覧 '!C22</f>
        <v>0</v>
      </c>
      <c r="AC22" s="66">
        <f>'申請・実績一覧 '!D22</f>
        <v>0</v>
      </c>
      <c r="AD22" s="66">
        <f>'申請・実績一覧 '!E22</f>
        <v>0</v>
      </c>
      <c r="AE22" s="66">
        <f>'申請・実績一覧 '!F22</f>
        <v>0</v>
      </c>
      <c r="AF22" s="66">
        <f>'申請・実績一覧 '!G22</f>
        <v>0</v>
      </c>
      <c r="AG22" s="66">
        <f>'申請・実績一覧 '!H22</f>
        <v>0</v>
      </c>
      <c r="AH22" s="66">
        <f>'申請・実績一覧 '!I22</f>
        <v>0</v>
      </c>
      <c r="AI22" s="66">
        <f>'申請・実績一覧 '!J22</f>
        <v>0</v>
      </c>
      <c r="AJ22" s="74" t="str">
        <f>'申請・実績一覧 '!L22</f>
        <v/>
      </c>
      <c r="AK22" s="66">
        <f>'申請・実績一覧 '!M22</f>
        <v>0</v>
      </c>
      <c r="AL22" s="66" t="str">
        <f>'申請・実績一覧 '!N22</f>
        <v/>
      </c>
    </row>
    <row r="23" spans="2:38" s="67" customFormat="1" ht="37.5" customHeight="1">
      <c r="B23" s="73" t="str">
        <f t="shared" ca="1" si="1"/>
        <v/>
      </c>
      <c r="C23" s="65" t="str">
        <f t="shared" ca="1" si="2"/>
        <v/>
      </c>
      <c r="D23" s="65" t="str">
        <f t="shared" ca="1" si="2"/>
        <v/>
      </c>
      <c r="E23" s="65" t="str">
        <f t="shared" ca="1" si="2"/>
        <v/>
      </c>
      <c r="F23" s="65" t="str">
        <f t="shared" ca="1" si="2"/>
        <v/>
      </c>
      <c r="G23" s="65" t="str">
        <f t="shared" ca="1" si="2"/>
        <v/>
      </c>
      <c r="H23" s="65" t="str">
        <f t="shared" ca="1" si="2"/>
        <v/>
      </c>
      <c r="I23" s="65" t="str">
        <f t="shared" ca="1" si="2"/>
        <v/>
      </c>
      <c r="J23" s="65" t="str">
        <f t="shared" ca="1" si="2"/>
        <v/>
      </c>
      <c r="K23" s="65" t="str">
        <f t="shared" ca="1" si="2"/>
        <v/>
      </c>
      <c r="L23" s="65" t="str">
        <f t="shared" ca="1" si="2"/>
        <v/>
      </c>
      <c r="M23" s="65" t="str">
        <f t="shared" ca="1" si="2"/>
        <v/>
      </c>
      <c r="N23" s="65" t="str">
        <f t="shared" ca="1" si="2"/>
        <v/>
      </c>
      <c r="O23" s="74" t="str">
        <f t="shared" ca="1" si="2"/>
        <v/>
      </c>
      <c r="P23" s="65" t="str">
        <f t="shared" ca="1" si="2"/>
        <v/>
      </c>
      <c r="Q23" s="65" t="str">
        <f t="shared" ca="1" si="2"/>
        <v/>
      </c>
      <c r="R23" s="65" t="str">
        <f t="shared" ca="1" si="2"/>
        <v/>
      </c>
      <c r="S23" s="65" t="str">
        <f t="shared" ca="1" si="3"/>
        <v/>
      </c>
      <c r="T23" s="65" t="str">
        <f t="shared" ca="1" si="3"/>
        <v/>
      </c>
      <c r="U23" s="75" t="str">
        <f t="shared" ca="1" si="3"/>
        <v/>
      </c>
      <c r="V23" s="65" t="str">
        <f t="shared" ca="1" si="3"/>
        <v/>
      </c>
      <c r="W23" s="65" t="str">
        <f t="shared" ca="1" si="3"/>
        <v/>
      </c>
      <c r="X23" s="65" t="str">
        <f t="shared" ca="1" si="3"/>
        <v/>
      </c>
      <c r="Y23" s="84" t="str">
        <f t="shared" ca="1" si="3"/>
        <v/>
      </c>
      <c r="Z23" s="68"/>
      <c r="AA23" s="66">
        <f>'申請・実績一覧 '!B23</f>
        <v>19</v>
      </c>
      <c r="AB23" s="66">
        <f>'申請・実績一覧 '!C23</f>
        <v>0</v>
      </c>
      <c r="AC23" s="66">
        <f>'申請・実績一覧 '!D23</f>
        <v>0</v>
      </c>
      <c r="AD23" s="66">
        <f>'申請・実績一覧 '!E23</f>
        <v>0</v>
      </c>
      <c r="AE23" s="66">
        <f>'申請・実績一覧 '!F23</f>
        <v>0</v>
      </c>
      <c r="AF23" s="66">
        <f>'申請・実績一覧 '!G23</f>
        <v>0</v>
      </c>
      <c r="AG23" s="66">
        <f>'申請・実績一覧 '!H23</f>
        <v>0</v>
      </c>
      <c r="AH23" s="66">
        <f>'申請・実績一覧 '!I23</f>
        <v>0</v>
      </c>
      <c r="AI23" s="66">
        <f>'申請・実績一覧 '!J23</f>
        <v>0</v>
      </c>
      <c r="AJ23" s="74" t="str">
        <f>'申請・実績一覧 '!L23</f>
        <v/>
      </c>
      <c r="AK23" s="66">
        <f>'申請・実績一覧 '!M23</f>
        <v>0</v>
      </c>
      <c r="AL23" s="66" t="str">
        <f>'申請・実績一覧 '!N23</f>
        <v/>
      </c>
    </row>
    <row r="24" spans="2:38" s="67" customFormat="1" ht="37.5" customHeight="1">
      <c r="B24" s="73" t="str">
        <f t="shared" ca="1" si="1"/>
        <v/>
      </c>
      <c r="C24" s="65" t="str">
        <f t="shared" ca="1" si="2"/>
        <v/>
      </c>
      <c r="D24" s="65" t="str">
        <f t="shared" ca="1" si="2"/>
        <v/>
      </c>
      <c r="E24" s="65" t="str">
        <f t="shared" ca="1" si="2"/>
        <v/>
      </c>
      <c r="F24" s="65" t="str">
        <f t="shared" ca="1" si="2"/>
        <v/>
      </c>
      <c r="G24" s="65" t="str">
        <f t="shared" ca="1" si="2"/>
        <v/>
      </c>
      <c r="H24" s="65" t="str">
        <f t="shared" ca="1" si="2"/>
        <v/>
      </c>
      <c r="I24" s="65" t="str">
        <f t="shared" ca="1" si="2"/>
        <v/>
      </c>
      <c r="J24" s="65" t="str">
        <f t="shared" ca="1" si="2"/>
        <v/>
      </c>
      <c r="K24" s="65" t="str">
        <f t="shared" ca="1" si="2"/>
        <v/>
      </c>
      <c r="L24" s="65" t="str">
        <f t="shared" ca="1" si="2"/>
        <v/>
      </c>
      <c r="M24" s="65" t="str">
        <f t="shared" ca="1" si="2"/>
        <v/>
      </c>
      <c r="N24" s="65" t="str">
        <f t="shared" ca="1" si="2"/>
        <v/>
      </c>
      <c r="O24" s="74" t="str">
        <f t="shared" ca="1" si="2"/>
        <v/>
      </c>
      <c r="P24" s="65" t="str">
        <f t="shared" ca="1" si="2"/>
        <v/>
      </c>
      <c r="Q24" s="65" t="str">
        <f t="shared" ca="1" si="2"/>
        <v/>
      </c>
      <c r="R24" s="65" t="str">
        <f t="shared" ca="1" si="2"/>
        <v/>
      </c>
      <c r="S24" s="65" t="str">
        <f t="shared" ca="1" si="3"/>
        <v/>
      </c>
      <c r="T24" s="65" t="str">
        <f t="shared" ca="1" si="3"/>
        <v/>
      </c>
      <c r="U24" s="75" t="str">
        <f t="shared" ca="1" si="3"/>
        <v/>
      </c>
      <c r="V24" s="65" t="str">
        <f t="shared" ca="1" si="3"/>
        <v/>
      </c>
      <c r="W24" s="65" t="str">
        <f t="shared" ca="1" si="3"/>
        <v/>
      </c>
      <c r="X24" s="65" t="str">
        <f t="shared" ca="1" si="3"/>
        <v/>
      </c>
      <c r="Y24" s="84" t="str">
        <f t="shared" ca="1" si="3"/>
        <v/>
      </c>
      <c r="Z24" s="68"/>
      <c r="AA24" s="66">
        <f>'申請・実績一覧 '!B24</f>
        <v>20</v>
      </c>
      <c r="AB24" s="66">
        <f>'申請・実績一覧 '!C24</f>
        <v>0</v>
      </c>
      <c r="AC24" s="66">
        <f>'申請・実績一覧 '!D24</f>
        <v>0</v>
      </c>
      <c r="AD24" s="66">
        <f>'申請・実績一覧 '!E24</f>
        <v>0</v>
      </c>
      <c r="AE24" s="66">
        <f>'申請・実績一覧 '!F24</f>
        <v>0</v>
      </c>
      <c r="AF24" s="66">
        <f>'申請・実績一覧 '!G24</f>
        <v>0</v>
      </c>
      <c r="AG24" s="66">
        <f>'申請・実績一覧 '!H24</f>
        <v>0</v>
      </c>
      <c r="AH24" s="66">
        <f>'申請・実績一覧 '!I24</f>
        <v>0</v>
      </c>
      <c r="AI24" s="66">
        <f>'申請・実績一覧 '!J24</f>
        <v>0</v>
      </c>
      <c r="AJ24" s="74" t="str">
        <f>'申請・実績一覧 '!L24</f>
        <v/>
      </c>
      <c r="AK24" s="66">
        <f>'申請・実績一覧 '!M24</f>
        <v>0</v>
      </c>
      <c r="AL24" s="66" t="str">
        <f>'申請・実績一覧 '!N24</f>
        <v/>
      </c>
    </row>
    <row r="25" spans="2:38" s="67" customFormat="1" ht="37.5" customHeight="1">
      <c r="B25" s="73" t="str">
        <f t="shared" ca="1" si="1"/>
        <v/>
      </c>
      <c r="C25" s="65" t="str">
        <f t="shared" ca="1" si="2"/>
        <v/>
      </c>
      <c r="D25" s="65" t="str">
        <f t="shared" ca="1" si="2"/>
        <v/>
      </c>
      <c r="E25" s="65" t="str">
        <f t="shared" ca="1" si="2"/>
        <v/>
      </c>
      <c r="F25" s="65" t="str">
        <f t="shared" ca="1" si="2"/>
        <v/>
      </c>
      <c r="G25" s="65" t="str">
        <f t="shared" ca="1" si="2"/>
        <v/>
      </c>
      <c r="H25" s="65" t="str">
        <f t="shared" ca="1" si="2"/>
        <v/>
      </c>
      <c r="I25" s="65" t="str">
        <f t="shared" ca="1" si="2"/>
        <v/>
      </c>
      <c r="J25" s="65" t="str">
        <f t="shared" ca="1" si="2"/>
        <v/>
      </c>
      <c r="K25" s="65" t="str">
        <f t="shared" ca="1" si="2"/>
        <v/>
      </c>
      <c r="L25" s="65" t="str">
        <f t="shared" ca="1" si="2"/>
        <v/>
      </c>
      <c r="M25" s="65" t="str">
        <f t="shared" ca="1" si="2"/>
        <v/>
      </c>
      <c r="N25" s="65" t="str">
        <f t="shared" ca="1" si="2"/>
        <v/>
      </c>
      <c r="O25" s="74" t="str">
        <f t="shared" ca="1" si="2"/>
        <v/>
      </c>
      <c r="P25" s="65" t="str">
        <f t="shared" ca="1" si="2"/>
        <v/>
      </c>
      <c r="Q25" s="65" t="str">
        <f t="shared" ca="1" si="2"/>
        <v/>
      </c>
      <c r="R25" s="65" t="str">
        <f t="shared" ca="1" si="2"/>
        <v/>
      </c>
      <c r="S25" s="65" t="str">
        <f t="shared" ca="1" si="3"/>
        <v/>
      </c>
      <c r="T25" s="65" t="str">
        <f t="shared" ca="1" si="3"/>
        <v/>
      </c>
      <c r="U25" s="75" t="str">
        <f t="shared" ca="1" si="3"/>
        <v/>
      </c>
      <c r="V25" s="65" t="str">
        <f t="shared" ca="1" si="3"/>
        <v/>
      </c>
      <c r="W25" s="65" t="str">
        <f t="shared" ca="1" si="3"/>
        <v/>
      </c>
      <c r="X25" s="65" t="str">
        <f t="shared" ca="1" si="3"/>
        <v/>
      </c>
      <c r="Y25" s="84" t="str">
        <f t="shared" ca="1" si="3"/>
        <v/>
      </c>
      <c r="Z25" s="68"/>
      <c r="AA25" s="66">
        <f>'申請・実績一覧 '!B25</f>
        <v>21</v>
      </c>
      <c r="AB25" s="66">
        <f>'申請・実績一覧 '!C25</f>
        <v>0</v>
      </c>
      <c r="AC25" s="66">
        <f>'申請・実績一覧 '!D25</f>
        <v>0</v>
      </c>
      <c r="AD25" s="66">
        <f>'申請・実績一覧 '!E25</f>
        <v>0</v>
      </c>
      <c r="AE25" s="66">
        <f>'申請・実績一覧 '!F25</f>
        <v>0</v>
      </c>
      <c r="AF25" s="66">
        <f>'申請・実績一覧 '!G25</f>
        <v>0</v>
      </c>
      <c r="AG25" s="66">
        <f>'申請・実績一覧 '!H25</f>
        <v>0</v>
      </c>
      <c r="AH25" s="66">
        <f>'申請・実績一覧 '!I25</f>
        <v>0</v>
      </c>
      <c r="AI25" s="66">
        <f>'申請・実績一覧 '!J25</f>
        <v>0</v>
      </c>
      <c r="AJ25" s="74" t="str">
        <f>'申請・実績一覧 '!L25</f>
        <v/>
      </c>
      <c r="AK25" s="66">
        <f>'申請・実績一覧 '!M25</f>
        <v>0</v>
      </c>
      <c r="AL25" s="66" t="str">
        <f>'申請・実績一覧 '!N25</f>
        <v/>
      </c>
    </row>
    <row r="26" spans="2:38" s="67" customFormat="1" ht="37.5" customHeight="1">
      <c r="B26" s="73" t="str">
        <f t="shared" ca="1" si="1"/>
        <v/>
      </c>
      <c r="C26" s="65" t="str">
        <f t="shared" ca="1" si="2"/>
        <v/>
      </c>
      <c r="D26" s="65" t="str">
        <f t="shared" ca="1" si="2"/>
        <v/>
      </c>
      <c r="E26" s="65" t="str">
        <f t="shared" ca="1" si="2"/>
        <v/>
      </c>
      <c r="F26" s="65" t="str">
        <f t="shared" ca="1" si="2"/>
        <v/>
      </c>
      <c r="G26" s="65" t="str">
        <f t="shared" ca="1" si="2"/>
        <v/>
      </c>
      <c r="H26" s="65" t="str">
        <f t="shared" ca="1" si="2"/>
        <v/>
      </c>
      <c r="I26" s="65" t="str">
        <f t="shared" ca="1" si="2"/>
        <v/>
      </c>
      <c r="J26" s="65" t="str">
        <f t="shared" ca="1" si="2"/>
        <v/>
      </c>
      <c r="K26" s="65" t="str">
        <f t="shared" ca="1" si="2"/>
        <v/>
      </c>
      <c r="L26" s="65" t="str">
        <f t="shared" ca="1" si="2"/>
        <v/>
      </c>
      <c r="M26" s="65" t="str">
        <f t="shared" ca="1" si="2"/>
        <v/>
      </c>
      <c r="N26" s="65" t="str">
        <f t="shared" ca="1" si="2"/>
        <v/>
      </c>
      <c r="O26" s="74" t="str">
        <f t="shared" ca="1" si="2"/>
        <v/>
      </c>
      <c r="P26" s="65" t="str">
        <f t="shared" ca="1" si="2"/>
        <v/>
      </c>
      <c r="Q26" s="65" t="str">
        <f t="shared" ca="1" si="2"/>
        <v/>
      </c>
      <c r="R26" s="65" t="str">
        <f t="shared" ca="1" si="2"/>
        <v/>
      </c>
      <c r="S26" s="65" t="str">
        <f t="shared" ca="1" si="3"/>
        <v/>
      </c>
      <c r="T26" s="65" t="str">
        <f t="shared" ca="1" si="3"/>
        <v/>
      </c>
      <c r="U26" s="75" t="str">
        <f t="shared" ca="1" si="3"/>
        <v/>
      </c>
      <c r="V26" s="65" t="str">
        <f t="shared" ca="1" si="3"/>
        <v/>
      </c>
      <c r="W26" s="65" t="str">
        <f t="shared" ca="1" si="3"/>
        <v/>
      </c>
      <c r="X26" s="65" t="str">
        <f t="shared" ca="1" si="3"/>
        <v/>
      </c>
      <c r="Y26" s="84" t="str">
        <f t="shared" ca="1" si="3"/>
        <v/>
      </c>
      <c r="Z26" s="68"/>
      <c r="AA26" s="66">
        <f>'申請・実績一覧 '!B26</f>
        <v>22</v>
      </c>
      <c r="AB26" s="66">
        <f>'申請・実績一覧 '!C26</f>
        <v>0</v>
      </c>
      <c r="AC26" s="66">
        <f>'申請・実績一覧 '!D26</f>
        <v>0</v>
      </c>
      <c r="AD26" s="66">
        <f>'申請・実績一覧 '!E26</f>
        <v>0</v>
      </c>
      <c r="AE26" s="66">
        <f>'申請・実績一覧 '!F26</f>
        <v>0</v>
      </c>
      <c r="AF26" s="66">
        <f>'申請・実績一覧 '!G26</f>
        <v>0</v>
      </c>
      <c r="AG26" s="66">
        <f>'申請・実績一覧 '!H26</f>
        <v>0</v>
      </c>
      <c r="AH26" s="66">
        <f>'申請・実績一覧 '!I26</f>
        <v>0</v>
      </c>
      <c r="AI26" s="66">
        <f>'申請・実績一覧 '!J26</f>
        <v>0</v>
      </c>
      <c r="AJ26" s="74" t="str">
        <f>'申請・実績一覧 '!L26</f>
        <v/>
      </c>
      <c r="AK26" s="66">
        <f>'申請・実績一覧 '!M26</f>
        <v>0</v>
      </c>
      <c r="AL26" s="66" t="str">
        <f>'申請・実績一覧 '!N26</f>
        <v/>
      </c>
    </row>
    <row r="27" spans="2:38" s="67" customFormat="1" ht="37.5" customHeight="1">
      <c r="B27" s="73" t="str">
        <f t="shared" ca="1" si="1"/>
        <v/>
      </c>
      <c r="C27" s="65" t="str">
        <f t="shared" ca="1" si="2"/>
        <v/>
      </c>
      <c r="D27" s="65" t="str">
        <f t="shared" ca="1" si="2"/>
        <v/>
      </c>
      <c r="E27" s="65" t="str">
        <f t="shared" ca="1" si="2"/>
        <v/>
      </c>
      <c r="F27" s="65" t="str">
        <f t="shared" ca="1" si="2"/>
        <v/>
      </c>
      <c r="G27" s="65" t="str">
        <f t="shared" ca="1" si="2"/>
        <v/>
      </c>
      <c r="H27" s="65" t="str">
        <f t="shared" ca="1" si="2"/>
        <v/>
      </c>
      <c r="I27" s="65" t="str">
        <f t="shared" ca="1" si="2"/>
        <v/>
      </c>
      <c r="J27" s="65" t="str">
        <f t="shared" ca="1" si="2"/>
        <v/>
      </c>
      <c r="K27" s="65" t="str">
        <f t="shared" ca="1" si="2"/>
        <v/>
      </c>
      <c r="L27" s="65" t="str">
        <f t="shared" ca="1" si="2"/>
        <v/>
      </c>
      <c r="M27" s="65" t="str">
        <f t="shared" ca="1" si="2"/>
        <v/>
      </c>
      <c r="N27" s="65" t="str">
        <f t="shared" ca="1" si="2"/>
        <v/>
      </c>
      <c r="O27" s="74" t="str">
        <f t="shared" ca="1" si="2"/>
        <v/>
      </c>
      <c r="P27" s="65" t="str">
        <f t="shared" ca="1" si="2"/>
        <v/>
      </c>
      <c r="Q27" s="65" t="str">
        <f t="shared" ca="1" si="2"/>
        <v/>
      </c>
      <c r="R27" s="65" t="str">
        <f t="shared" ca="1" si="2"/>
        <v/>
      </c>
      <c r="S27" s="65" t="str">
        <f t="shared" ca="1" si="3"/>
        <v/>
      </c>
      <c r="T27" s="65" t="str">
        <f t="shared" ca="1" si="3"/>
        <v/>
      </c>
      <c r="U27" s="75" t="str">
        <f t="shared" ca="1" si="3"/>
        <v/>
      </c>
      <c r="V27" s="65" t="str">
        <f t="shared" ca="1" si="3"/>
        <v/>
      </c>
      <c r="W27" s="65" t="str">
        <f t="shared" ca="1" si="3"/>
        <v/>
      </c>
      <c r="X27" s="65" t="str">
        <f t="shared" ca="1" si="3"/>
        <v/>
      </c>
      <c r="Y27" s="84" t="str">
        <f t="shared" ca="1" si="3"/>
        <v/>
      </c>
      <c r="Z27" s="68"/>
      <c r="AA27" s="66">
        <f>'申請・実績一覧 '!B27</f>
        <v>23</v>
      </c>
      <c r="AB27" s="66">
        <f>'申請・実績一覧 '!C27</f>
        <v>0</v>
      </c>
      <c r="AC27" s="66">
        <f>'申請・実績一覧 '!D27</f>
        <v>0</v>
      </c>
      <c r="AD27" s="66">
        <f>'申請・実績一覧 '!E27</f>
        <v>0</v>
      </c>
      <c r="AE27" s="66">
        <f>'申請・実績一覧 '!F27</f>
        <v>0</v>
      </c>
      <c r="AF27" s="66">
        <f>'申請・実績一覧 '!G27</f>
        <v>0</v>
      </c>
      <c r="AG27" s="66">
        <f>'申請・実績一覧 '!H27</f>
        <v>0</v>
      </c>
      <c r="AH27" s="66">
        <f>'申請・実績一覧 '!I27</f>
        <v>0</v>
      </c>
      <c r="AI27" s="66">
        <f>'申請・実績一覧 '!J27</f>
        <v>0</v>
      </c>
      <c r="AJ27" s="74" t="str">
        <f>'申請・実績一覧 '!L27</f>
        <v/>
      </c>
      <c r="AK27" s="66">
        <f>'申請・実績一覧 '!M27</f>
        <v>0</v>
      </c>
      <c r="AL27" s="66" t="str">
        <f>'申請・実績一覧 '!N27</f>
        <v/>
      </c>
    </row>
    <row r="28" spans="2:38" s="67" customFormat="1" ht="37.5" customHeight="1">
      <c r="B28" s="73" t="str">
        <f t="shared" ca="1" si="1"/>
        <v/>
      </c>
      <c r="C28" s="65" t="str">
        <f t="shared" ca="1" si="2"/>
        <v/>
      </c>
      <c r="D28" s="65" t="str">
        <f t="shared" ca="1" si="2"/>
        <v/>
      </c>
      <c r="E28" s="65" t="str">
        <f t="shared" ca="1" si="2"/>
        <v/>
      </c>
      <c r="F28" s="65" t="str">
        <f t="shared" ca="1" si="2"/>
        <v/>
      </c>
      <c r="G28" s="65" t="str">
        <f t="shared" ca="1" si="2"/>
        <v/>
      </c>
      <c r="H28" s="65" t="str">
        <f t="shared" ca="1" si="2"/>
        <v/>
      </c>
      <c r="I28" s="65" t="str">
        <f t="shared" ca="1" si="2"/>
        <v/>
      </c>
      <c r="J28" s="65" t="str">
        <f t="shared" ca="1" si="2"/>
        <v/>
      </c>
      <c r="K28" s="65" t="str">
        <f t="shared" ca="1" si="2"/>
        <v/>
      </c>
      <c r="L28" s="65" t="str">
        <f t="shared" ca="1" si="2"/>
        <v/>
      </c>
      <c r="M28" s="65" t="str">
        <f t="shared" ca="1" si="2"/>
        <v/>
      </c>
      <c r="N28" s="65" t="str">
        <f t="shared" ca="1" si="2"/>
        <v/>
      </c>
      <c r="O28" s="74" t="str">
        <f t="shared" ca="1" si="2"/>
        <v/>
      </c>
      <c r="P28" s="65" t="str">
        <f t="shared" ca="1" si="2"/>
        <v/>
      </c>
      <c r="Q28" s="65" t="str">
        <f t="shared" ca="1" si="2"/>
        <v/>
      </c>
      <c r="R28" s="65" t="str">
        <f t="shared" ca="1" si="2"/>
        <v/>
      </c>
      <c r="S28" s="65" t="str">
        <f t="shared" ca="1" si="3"/>
        <v/>
      </c>
      <c r="T28" s="65" t="str">
        <f t="shared" ca="1" si="3"/>
        <v/>
      </c>
      <c r="U28" s="75" t="str">
        <f t="shared" ca="1" si="3"/>
        <v/>
      </c>
      <c r="V28" s="65" t="str">
        <f t="shared" ca="1" si="3"/>
        <v/>
      </c>
      <c r="W28" s="65" t="str">
        <f t="shared" ca="1" si="3"/>
        <v/>
      </c>
      <c r="X28" s="65" t="str">
        <f t="shared" ca="1" si="3"/>
        <v/>
      </c>
      <c r="Y28" s="84" t="str">
        <f t="shared" ca="1" si="3"/>
        <v/>
      </c>
      <c r="Z28" s="68"/>
      <c r="AA28" s="66">
        <f>'申請・実績一覧 '!B28</f>
        <v>24</v>
      </c>
      <c r="AB28" s="66">
        <f>'申請・実績一覧 '!C28</f>
        <v>0</v>
      </c>
      <c r="AC28" s="66">
        <f>'申請・実績一覧 '!D28</f>
        <v>0</v>
      </c>
      <c r="AD28" s="66">
        <f>'申請・実績一覧 '!E28</f>
        <v>0</v>
      </c>
      <c r="AE28" s="66">
        <f>'申請・実績一覧 '!F28</f>
        <v>0</v>
      </c>
      <c r="AF28" s="66">
        <f>'申請・実績一覧 '!G28</f>
        <v>0</v>
      </c>
      <c r="AG28" s="66">
        <f>'申請・実績一覧 '!H28</f>
        <v>0</v>
      </c>
      <c r="AH28" s="66">
        <f>'申請・実績一覧 '!I28</f>
        <v>0</v>
      </c>
      <c r="AI28" s="66">
        <f>'申請・実績一覧 '!J28</f>
        <v>0</v>
      </c>
      <c r="AJ28" s="74" t="str">
        <f>'申請・実績一覧 '!L28</f>
        <v/>
      </c>
      <c r="AK28" s="66">
        <f>'申請・実績一覧 '!M28</f>
        <v>0</v>
      </c>
      <c r="AL28" s="66" t="str">
        <f>'申請・実績一覧 '!N28</f>
        <v/>
      </c>
    </row>
    <row r="29" spans="2:38" s="67" customFormat="1" ht="37.5" customHeight="1">
      <c r="B29" s="73" t="str">
        <f t="shared" ca="1" si="1"/>
        <v/>
      </c>
      <c r="C29" s="65" t="str">
        <f t="shared" ca="1" si="2"/>
        <v/>
      </c>
      <c r="D29" s="65" t="str">
        <f t="shared" ca="1" si="2"/>
        <v/>
      </c>
      <c r="E29" s="65" t="str">
        <f t="shared" ca="1" si="2"/>
        <v/>
      </c>
      <c r="F29" s="65" t="str">
        <f t="shared" ca="1" si="2"/>
        <v/>
      </c>
      <c r="G29" s="65" t="str">
        <f t="shared" ca="1" si="2"/>
        <v/>
      </c>
      <c r="H29" s="65" t="str">
        <f t="shared" ca="1" si="2"/>
        <v/>
      </c>
      <c r="I29" s="65" t="str">
        <f t="shared" ca="1" si="2"/>
        <v/>
      </c>
      <c r="J29" s="65" t="str">
        <f t="shared" ca="1" si="2"/>
        <v/>
      </c>
      <c r="K29" s="65" t="str">
        <f t="shared" ca="1" si="2"/>
        <v/>
      </c>
      <c r="L29" s="65" t="str">
        <f t="shared" ca="1" si="2"/>
        <v/>
      </c>
      <c r="M29" s="65" t="str">
        <f t="shared" ca="1" si="2"/>
        <v/>
      </c>
      <c r="N29" s="65" t="str">
        <f t="shared" ca="1" si="2"/>
        <v/>
      </c>
      <c r="O29" s="74" t="str">
        <f t="shared" ca="1" si="2"/>
        <v/>
      </c>
      <c r="P29" s="65" t="str">
        <f t="shared" ca="1" si="2"/>
        <v/>
      </c>
      <c r="Q29" s="65" t="str">
        <f t="shared" ca="1" si="2"/>
        <v/>
      </c>
      <c r="R29" s="65" t="str">
        <f t="shared" ca="1" si="2"/>
        <v/>
      </c>
      <c r="S29" s="65" t="str">
        <f t="shared" ca="1" si="3"/>
        <v/>
      </c>
      <c r="T29" s="65" t="str">
        <f t="shared" ca="1" si="3"/>
        <v/>
      </c>
      <c r="U29" s="75" t="str">
        <f t="shared" ca="1" si="3"/>
        <v/>
      </c>
      <c r="V29" s="65" t="str">
        <f t="shared" ca="1" si="3"/>
        <v/>
      </c>
      <c r="W29" s="65" t="str">
        <f t="shared" ca="1" si="3"/>
        <v/>
      </c>
      <c r="X29" s="65" t="str">
        <f t="shared" ca="1" si="3"/>
        <v/>
      </c>
      <c r="Y29" s="84" t="str">
        <f t="shared" ca="1" si="3"/>
        <v/>
      </c>
      <c r="Z29" s="68"/>
      <c r="AA29" s="66">
        <f>'申請・実績一覧 '!B29</f>
        <v>25</v>
      </c>
      <c r="AB29" s="66">
        <f>'申請・実績一覧 '!C29</f>
        <v>0</v>
      </c>
      <c r="AC29" s="66">
        <f>'申請・実績一覧 '!D29</f>
        <v>0</v>
      </c>
      <c r="AD29" s="66">
        <f>'申請・実績一覧 '!E29</f>
        <v>0</v>
      </c>
      <c r="AE29" s="66">
        <f>'申請・実績一覧 '!F29</f>
        <v>0</v>
      </c>
      <c r="AF29" s="66">
        <f>'申請・実績一覧 '!G29</f>
        <v>0</v>
      </c>
      <c r="AG29" s="66">
        <f>'申請・実績一覧 '!H29</f>
        <v>0</v>
      </c>
      <c r="AH29" s="66">
        <f>'申請・実績一覧 '!I29</f>
        <v>0</v>
      </c>
      <c r="AI29" s="66">
        <f>'申請・実績一覧 '!J29</f>
        <v>0</v>
      </c>
      <c r="AJ29" s="74" t="str">
        <f>'申請・実績一覧 '!L29</f>
        <v/>
      </c>
      <c r="AK29" s="66">
        <f>'申請・実績一覧 '!M29</f>
        <v>0</v>
      </c>
      <c r="AL29" s="66" t="str">
        <f>'申請・実績一覧 '!N29</f>
        <v/>
      </c>
    </row>
    <row r="30" spans="2:38" s="67" customFormat="1" ht="37.5" customHeight="1">
      <c r="B30" s="73" t="str">
        <f t="shared" ca="1" si="1"/>
        <v/>
      </c>
      <c r="C30" s="65" t="str">
        <f t="shared" ca="1" si="2"/>
        <v/>
      </c>
      <c r="D30" s="65" t="str">
        <f t="shared" ca="1" si="2"/>
        <v/>
      </c>
      <c r="E30" s="65" t="str">
        <f t="shared" ca="1" si="2"/>
        <v/>
      </c>
      <c r="F30" s="65" t="str">
        <f t="shared" ca="1" si="2"/>
        <v/>
      </c>
      <c r="G30" s="65" t="str">
        <f t="shared" ca="1" si="2"/>
        <v/>
      </c>
      <c r="H30" s="65" t="str">
        <f t="shared" ca="1" si="2"/>
        <v/>
      </c>
      <c r="I30" s="65" t="str">
        <f t="shared" ca="1" si="2"/>
        <v/>
      </c>
      <c r="J30" s="65" t="str">
        <f t="shared" ca="1" si="2"/>
        <v/>
      </c>
      <c r="K30" s="65" t="str">
        <f t="shared" ca="1" si="2"/>
        <v/>
      </c>
      <c r="L30" s="65" t="str">
        <f t="shared" ca="1" si="2"/>
        <v/>
      </c>
      <c r="M30" s="65" t="str">
        <f t="shared" ca="1" si="2"/>
        <v/>
      </c>
      <c r="N30" s="65" t="str">
        <f t="shared" ca="1" si="2"/>
        <v/>
      </c>
      <c r="O30" s="74" t="str">
        <f t="shared" ca="1" si="2"/>
        <v/>
      </c>
      <c r="P30" s="65" t="str">
        <f t="shared" ca="1" si="2"/>
        <v/>
      </c>
      <c r="Q30" s="65" t="str">
        <f t="shared" ca="1" si="2"/>
        <v/>
      </c>
      <c r="R30" s="65" t="str">
        <f t="shared" ca="1" si="2"/>
        <v/>
      </c>
      <c r="S30" s="65" t="str">
        <f t="shared" ca="1" si="3"/>
        <v/>
      </c>
      <c r="T30" s="65" t="str">
        <f t="shared" ca="1" si="3"/>
        <v/>
      </c>
      <c r="U30" s="75" t="str">
        <f t="shared" ca="1" si="3"/>
        <v/>
      </c>
      <c r="V30" s="65" t="str">
        <f t="shared" ca="1" si="3"/>
        <v/>
      </c>
      <c r="W30" s="65" t="str">
        <f t="shared" ca="1" si="3"/>
        <v/>
      </c>
      <c r="X30" s="65" t="str">
        <f t="shared" ca="1" si="3"/>
        <v/>
      </c>
      <c r="Y30" s="84" t="str">
        <f t="shared" ca="1" si="3"/>
        <v/>
      </c>
      <c r="Z30" s="68"/>
      <c r="AA30" s="66">
        <f>'申請・実績一覧 '!B30</f>
        <v>26</v>
      </c>
      <c r="AB30" s="66">
        <f>'申請・実績一覧 '!C30</f>
        <v>0</v>
      </c>
      <c r="AC30" s="66">
        <f>'申請・実績一覧 '!D30</f>
        <v>0</v>
      </c>
      <c r="AD30" s="66">
        <f>'申請・実績一覧 '!E30</f>
        <v>0</v>
      </c>
      <c r="AE30" s="66">
        <f>'申請・実績一覧 '!F30</f>
        <v>0</v>
      </c>
      <c r="AF30" s="66">
        <f>'申請・実績一覧 '!G30</f>
        <v>0</v>
      </c>
      <c r="AG30" s="66">
        <f>'申請・実績一覧 '!H30</f>
        <v>0</v>
      </c>
      <c r="AH30" s="66">
        <f>'申請・実績一覧 '!I30</f>
        <v>0</v>
      </c>
      <c r="AI30" s="66">
        <f>'申請・実績一覧 '!J30</f>
        <v>0</v>
      </c>
      <c r="AJ30" s="74" t="str">
        <f>'申請・実績一覧 '!L30</f>
        <v/>
      </c>
      <c r="AK30" s="66">
        <f>'申請・実績一覧 '!M30</f>
        <v>0</v>
      </c>
      <c r="AL30" s="66" t="str">
        <f>'申請・実績一覧 '!N30</f>
        <v/>
      </c>
    </row>
    <row r="31" spans="2:38" s="67" customFormat="1" ht="37.5" customHeight="1">
      <c r="B31" s="73" t="str">
        <f t="shared" ca="1" si="1"/>
        <v/>
      </c>
      <c r="C31" s="65" t="str">
        <f t="shared" ca="1" si="2"/>
        <v/>
      </c>
      <c r="D31" s="65" t="str">
        <f t="shared" ca="1" si="2"/>
        <v/>
      </c>
      <c r="E31" s="65" t="str">
        <f t="shared" ca="1" si="2"/>
        <v/>
      </c>
      <c r="F31" s="65" t="str">
        <f t="shared" ca="1" si="2"/>
        <v/>
      </c>
      <c r="G31" s="65" t="str">
        <f t="shared" ca="1" si="2"/>
        <v/>
      </c>
      <c r="H31" s="65" t="str">
        <f t="shared" ca="1" si="2"/>
        <v/>
      </c>
      <c r="I31" s="65" t="str">
        <f t="shared" ca="1" si="2"/>
        <v/>
      </c>
      <c r="J31" s="65" t="str">
        <f t="shared" ca="1" si="2"/>
        <v/>
      </c>
      <c r="K31" s="65" t="str">
        <f t="shared" ca="1" si="2"/>
        <v/>
      </c>
      <c r="L31" s="65" t="str">
        <f t="shared" ca="1" si="2"/>
        <v/>
      </c>
      <c r="M31" s="65" t="str">
        <f t="shared" ca="1" si="2"/>
        <v/>
      </c>
      <c r="N31" s="65" t="str">
        <f t="shared" ca="1" si="2"/>
        <v/>
      </c>
      <c r="O31" s="74" t="str">
        <f t="shared" ca="1" si="2"/>
        <v/>
      </c>
      <c r="P31" s="65" t="str">
        <f t="shared" ca="1" si="2"/>
        <v/>
      </c>
      <c r="Q31" s="65" t="str">
        <f t="shared" ca="1" si="2"/>
        <v/>
      </c>
      <c r="R31" s="65" t="str">
        <f t="shared" ca="1" si="2"/>
        <v/>
      </c>
      <c r="S31" s="65" t="str">
        <f t="shared" ca="1" si="3"/>
        <v/>
      </c>
      <c r="T31" s="65" t="str">
        <f t="shared" ca="1" si="3"/>
        <v/>
      </c>
      <c r="U31" s="75" t="str">
        <f t="shared" ca="1" si="3"/>
        <v/>
      </c>
      <c r="V31" s="65" t="str">
        <f t="shared" ca="1" si="3"/>
        <v/>
      </c>
      <c r="W31" s="65" t="str">
        <f t="shared" ca="1" si="3"/>
        <v/>
      </c>
      <c r="X31" s="65" t="str">
        <f t="shared" ca="1" si="3"/>
        <v/>
      </c>
      <c r="Y31" s="84" t="str">
        <f t="shared" ca="1" si="3"/>
        <v/>
      </c>
      <c r="Z31" s="68"/>
      <c r="AA31" s="66">
        <f>'申請・実績一覧 '!B31</f>
        <v>27</v>
      </c>
      <c r="AB31" s="66">
        <f>'申請・実績一覧 '!C31</f>
        <v>0</v>
      </c>
      <c r="AC31" s="66">
        <f>'申請・実績一覧 '!D31</f>
        <v>0</v>
      </c>
      <c r="AD31" s="66">
        <f>'申請・実績一覧 '!E31</f>
        <v>0</v>
      </c>
      <c r="AE31" s="66">
        <f>'申請・実績一覧 '!F31</f>
        <v>0</v>
      </c>
      <c r="AF31" s="66">
        <f>'申請・実績一覧 '!G31</f>
        <v>0</v>
      </c>
      <c r="AG31" s="66">
        <f>'申請・実績一覧 '!H31</f>
        <v>0</v>
      </c>
      <c r="AH31" s="66">
        <f>'申請・実績一覧 '!I31</f>
        <v>0</v>
      </c>
      <c r="AI31" s="66">
        <f>'申請・実績一覧 '!J31</f>
        <v>0</v>
      </c>
      <c r="AJ31" s="74" t="str">
        <f>'申請・実績一覧 '!L31</f>
        <v/>
      </c>
      <c r="AK31" s="66">
        <f>'申請・実績一覧 '!M31</f>
        <v>0</v>
      </c>
      <c r="AL31" s="66" t="str">
        <f>'申請・実績一覧 '!N31</f>
        <v/>
      </c>
    </row>
    <row r="32" spans="2:38" s="67" customFormat="1" ht="37.5" customHeight="1">
      <c r="B32" s="73" t="str">
        <f t="shared" ca="1" si="1"/>
        <v/>
      </c>
      <c r="C32" s="65" t="str">
        <f t="shared" ca="1" si="1"/>
        <v/>
      </c>
      <c r="D32" s="65" t="str">
        <f t="shared" ca="1" si="1"/>
        <v/>
      </c>
      <c r="E32" s="65" t="str">
        <f t="shared" ca="1" si="1"/>
        <v/>
      </c>
      <c r="F32" s="65" t="str">
        <f t="shared" ca="1" si="1"/>
        <v/>
      </c>
      <c r="G32" s="65" t="str">
        <f t="shared" ca="1" si="1"/>
        <v/>
      </c>
      <c r="H32" s="65" t="str">
        <f t="shared" ca="1" si="1"/>
        <v/>
      </c>
      <c r="I32" s="65" t="str">
        <f t="shared" ca="1" si="1"/>
        <v/>
      </c>
      <c r="J32" s="65" t="str">
        <f t="shared" ca="1" si="1"/>
        <v/>
      </c>
      <c r="K32" s="65" t="str">
        <f t="shared" ca="1" si="1"/>
        <v/>
      </c>
      <c r="L32" s="65" t="str">
        <f t="shared" ca="1" si="1"/>
        <v/>
      </c>
      <c r="M32" s="65" t="str">
        <f t="shared" ca="1" si="1"/>
        <v/>
      </c>
      <c r="N32" s="65" t="str">
        <f t="shared" ca="1" si="1"/>
        <v/>
      </c>
      <c r="O32" s="74" t="str">
        <f t="shared" ca="1" si="1"/>
        <v/>
      </c>
      <c r="P32" s="65" t="str">
        <f t="shared" ca="1" si="1"/>
        <v/>
      </c>
      <c r="Q32" s="65" t="str">
        <f t="shared" ca="1" si="1"/>
        <v/>
      </c>
      <c r="R32" s="65" t="str">
        <f t="shared" ref="C32:R48" ca="1" si="4">IF($AC32=0,"",INDIRECT("申請書兼請求書!"&amp;R$3))</f>
        <v/>
      </c>
      <c r="S32" s="65" t="str">
        <f t="shared" ca="1" si="3"/>
        <v/>
      </c>
      <c r="T32" s="65" t="str">
        <f t="shared" ca="1" si="3"/>
        <v/>
      </c>
      <c r="U32" s="75" t="str">
        <f t="shared" ca="1" si="3"/>
        <v/>
      </c>
      <c r="V32" s="65" t="str">
        <f t="shared" ca="1" si="3"/>
        <v/>
      </c>
      <c r="W32" s="65" t="str">
        <f t="shared" ca="1" si="3"/>
        <v/>
      </c>
      <c r="X32" s="65" t="str">
        <f t="shared" ca="1" si="3"/>
        <v/>
      </c>
      <c r="Y32" s="84" t="str">
        <f t="shared" ca="1" si="3"/>
        <v/>
      </c>
      <c r="Z32" s="68"/>
      <c r="AA32" s="66">
        <f>'申請・実績一覧 '!B32</f>
        <v>28</v>
      </c>
      <c r="AB32" s="66">
        <f>'申請・実績一覧 '!C32</f>
        <v>0</v>
      </c>
      <c r="AC32" s="66">
        <f>'申請・実績一覧 '!D32</f>
        <v>0</v>
      </c>
      <c r="AD32" s="66">
        <f>'申請・実績一覧 '!E32</f>
        <v>0</v>
      </c>
      <c r="AE32" s="66">
        <f>'申請・実績一覧 '!F32</f>
        <v>0</v>
      </c>
      <c r="AF32" s="66">
        <f>'申請・実績一覧 '!G32</f>
        <v>0</v>
      </c>
      <c r="AG32" s="66">
        <f>'申請・実績一覧 '!H32</f>
        <v>0</v>
      </c>
      <c r="AH32" s="66">
        <f>'申請・実績一覧 '!I32</f>
        <v>0</v>
      </c>
      <c r="AI32" s="66">
        <f>'申請・実績一覧 '!J32</f>
        <v>0</v>
      </c>
      <c r="AJ32" s="74" t="str">
        <f>'申請・実績一覧 '!L32</f>
        <v/>
      </c>
      <c r="AK32" s="66">
        <f>'申請・実績一覧 '!M32</f>
        <v>0</v>
      </c>
      <c r="AL32" s="66" t="str">
        <f>'申請・実績一覧 '!N32</f>
        <v/>
      </c>
    </row>
    <row r="33" spans="2:38" s="67" customFormat="1" ht="37.5" customHeight="1">
      <c r="B33" s="73" t="str">
        <f t="shared" ca="1" si="1"/>
        <v/>
      </c>
      <c r="C33" s="65" t="str">
        <f t="shared" ca="1" si="4"/>
        <v/>
      </c>
      <c r="D33" s="65" t="str">
        <f t="shared" ca="1" si="4"/>
        <v/>
      </c>
      <c r="E33" s="65" t="str">
        <f t="shared" ca="1" si="4"/>
        <v/>
      </c>
      <c r="F33" s="65" t="str">
        <f t="shared" ca="1" si="4"/>
        <v/>
      </c>
      <c r="G33" s="65" t="str">
        <f t="shared" ca="1" si="4"/>
        <v/>
      </c>
      <c r="H33" s="65" t="str">
        <f t="shared" ca="1" si="4"/>
        <v/>
      </c>
      <c r="I33" s="65" t="str">
        <f t="shared" ca="1" si="4"/>
        <v/>
      </c>
      <c r="J33" s="65" t="str">
        <f t="shared" ca="1" si="4"/>
        <v/>
      </c>
      <c r="K33" s="65" t="str">
        <f t="shared" ca="1" si="4"/>
        <v/>
      </c>
      <c r="L33" s="65" t="str">
        <f t="shared" ca="1" si="4"/>
        <v/>
      </c>
      <c r="M33" s="65" t="str">
        <f t="shared" ca="1" si="4"/>
        <v/>
      </c>
      <c r="N33" s="65" t="str">
        <f t="shared" ca="1" si="4"/>
        <v/>
      </c>
      <c r="O33" s="74" t="str">
        <f t="shared" ca="1" si="4"/>
        <v/>
      </c>
      <c r="P33" s="65" t="str">
        <f t="shared" ca="1" si="4"/>
        <v/>
      </c>
      <c r="Q33" s="65" t="str">
        <f t="shared" ca="1" si="4"/>
        <v/>
      </c>
      <c r="R33" s="65" t="str">
        <f t="shared" ca="1" si="4"/>
        <v/>
      </c>
      <c r="S33" s="65" t="str">
        <f t="shared" ca="1" si="3"/>
        <v/>
      </c>
      <c r="T33" s="65" t="str">
        <f t="shared" ca="1" si="3"/>
        <v/>
      </c>
      <c r="U33" s="75" t="str">
        <f t="shared" ca="1" si="3"/>
        <v/>
      </c>
      <c r="V33" s="65" t="str">
        <f t="shared" ca="1" si="3"/>
        <v/>
      </c>
      <c r="W33" s="65" t="str">
        <f t="shared" ca="1" si="3"/>
        <v/>
      </c>
      <c r="X33" s="65" t="str">
        <f t="shared" ca="1" si="3"/>
        <v/>
      </c>
      <c r="Y33" s="84" t="str">
        <f t="shared" ca="1" si="3"/>
        <v/>
      </c>
      <c r="Z33" s="68"/>
      <c r="AA33" s="66">
        <f>'申請・実績一覧 '!B33</f>
        <v>29</v>
      </c>
      <c r="AB33" s="66">
        <f>'申請・実績一覧 '!C33</f>
        <v>0</v>
      </c>
      <c r="AC33" s="66">
        <f>'申請・実績一覧 '!D33</f>
        <v>0</v>
      </c>
      <c r="AD33" s="66">
        <f>'申請・実績一覧 '!E33</f>
        <v>0</v>
      </c>
      <c r="AE33" s="66">
        <f>'申請・実績一覧 '!F33</f>
        <v>0</v>
      </c>
      <c r="AF33" s="66">
        <f>'申請・実績一覧 '!G33</f>
        <v>0</v>
      </c>
      <c r="AG33" s="66">
        <f>'申請・実績一覧 '!H33</f>
        <v>0</v>
      </c>
      <c r="AH33" s="66">
        <f>'申請・実績一覧 '!I33</f>
        <v>0</v>
      </c>
      <c r="AI33" s="66">
        <f>'申請・実績一覧 '!J33</f>
        <v>0</v>
      </c>
      <c r="AJ33" s="74" t="str">
        <f>'申請・実績一覧 '!L33</f>
        <v/>
      </c>
      <c r="AK33" s="66">
        <f>'申請・実績一覧 '!M33</f>
        <v>0</v>
      </c>
      <c r="AL33" s="66" t="str">
        <f>'申請・実績一覧 '!N33</f>
        <v/>
      </c>
    </row>
    <row r="34" spans="2:38" s="67" customFormat="1" ht="37.5" customHeight="1">
      <c r="B34" s="73" t="str">
        <f t="shared" ca="1" si="1"/>
        <v/>
      </c>
      <c r="C34" s="65" t="str">
        <f t="shared" ca="1" si="4"/>
        <v/>
      </c>
      <c r="D34" s="65" t="str">
        <f t="shared" ca="1" si="4"/>
        <v/>
      </c>
      <c r="E34" s="65" t="str">
        <f t="shared" ca="1" si="4"/>
        <v/>
      </c>
      <c r="F34" s="65" t="str">
        <f t="shared" ca="1" si="4"/>
        <v/>
      </c>
      <c r="G34" s="65" t="str">
        <f t="shared" ca="1" si="4"/>
        <v/>
      </c>
      <c r="H34" s="65" t="str">
        <f t="shared" ca="1" si="4"/>
        <v/>
      </c>
      <c r="I34" s="65" t="str">
        <f t="shared" ca="1" si="4"/>
        <v/>
      </c>
      <c r="J34" s="65" t="str">
        <f t="shared" ca="1" si="4"/>
        <v/>
      </c>
      <c r="K34" s="65" t="str">
        <f t="shared" ca="1" si="4"/>
        <v/>
      </c>
      <c r="L34" s="65" t="str">
        <f t="shared" ca="1" si="4"/>
        <v/>
      </c>
      <c r="M34" s="65" t="str">
        <f t="shared" ca="1" si="4"/>
        <v/>
      </c>
      <c r="N34" s="65" t="str">
        <f t="shared" ca="1" si="4"/>
        <v/>
      </c>
      <c r="O34" s="74" t="str">
        <f t="shared" ca="1" si="4"/>
        <v/>
      </c>
      <c r="P34" s="65" t="str">
        <f t="shared" ca="1" si="4"/>
        <v/>
      </c>
      <c r="Q34" s="65" t="str">
        <f t="shared" ca="1" si="4"/>
        <v/>
      </c>
      <c r="R34" s="65" t="str">
        <f t="shared" ca="1" si="4"/>
        <v/>
      </c>
      <c r="S34" s="65" t="str">
        <f t="shared" ca="1" si="3"/>
        <v/>
      </c>
      <c r="T34" s="65" t="str">
        <f t="shared" ca="1" si="3"/>
        <v/>
      </c>
      <c r="U34" s="75" t="str">
        <f t="shared" ca="1" si="3"/>
        <v/>
      </c>
      <c r="V34" s="65" t="str">
        <f t="shared" ca="1" si="3"/>
        <v/>
      </c>
      <c r="W34" s="65" t="str">
        <f t="shared" ca="1" si="3"/>
        <v/>
      </c>
      <c r="X34" s="65" t="str">
        <f t="shared" ca="1" si="3"/>
        <v/>
      </c>
      <c r="Y34" s="84" t="str">
        <f t="shared" ca="1" si="3"/>
        <v/>
      </c>
      <c r="Z34" s="68"/>
      <c r="AA34" s="66">
        <f>'申請・実績一覧 '!B34</f>
        <v>30</v>
      </c>
      <c r="AB34" s="66">
        <f>'申請・実績一覧 '!C34</f>
        <v>0</v>
      </c>
      <c r="AC34" s="66">
        <f>'申請・実績一覧 '!D34</f>
        <v>0</v>
      </c>
      <c r="AD34" s="66">
        <f>'申請・実績一覧 '!E34</f>
        <v>0</v>
      </c>
      <c r="AE34" s="66">
        <f>'申請・実績一覧 '!F34</f>
        <v>0</v>
      </c>
      <c r="AF34" s="66">
        <f>'申請・実績一覧 '!G34</f>
        <v>0</v>
      </c>
      <c r="AG34" s="66">
        <f>'申請・実績一覧 '!H34</f>
        <v>0</v>
      </c>
      <c r="AH34" s="66">
        <f>'申請・実績一覧 '!I34</f>
        <v>0</v>
      </c>
      <c r="AI34" s="66">
        <f>'申請・実績一覧 '!J34</f>
        <v>0</v>
      </c>
      <c r="AJ34" s="74" t="str">
        <f>'申請・実績一覧 '!L34</f>
        <v/>
      </c>
      <c r="AK34" s="66">
        <f>'申請・実績一覧 '!M34</f>
        <v>0</v>
      </c>
      <c r="AL34" s="66" t="str">
        <f>'申請・実績一覧 '!N34</f>
        <v/>
      </c>
    </row>
    <row r="35" spans="2:38" s="67" customFormat="1" ht="37.5" hidden="1" customHeight="1">
      <c r="B35" s="73" t="str">
        <f t="shared" ca="1" si="1"/>
        <v/>
      </c>
      <c r="C35" s="65" t="str">
        <f t="shared" ca="1" si="4"/>
        <v/>
      </c>
      <c r="D35" s="65" t="str">
        <f t="shared" ca="1" si="4"/>
        <v/>
      </c>
      <c r="E35" s="65" t="str">
        <f t="shared" ca="1" si="4"/>
        <v/>
      </c>
      <c r="F35" s="65" t="str">
        <f t="shared" ca="1" si="4"/>
        <v/>
      </c>
      <c r="G35" s="65" t="str">
        <f t="shared" ca="1" si="4"/>
        <v/>
      </c>
      <c r="H35" s="65" t="str">
        <f t="shared" ca="1" si="4"/>
        <v/>
      </c>
      <c r="I35" s="65" t="str">
        <f t="shared" ca="1" si="4"/>
        <v/>
      </c>
      <c r="J35" s="65" t="str">
        <f t="shared" ca="1" si="4"/>
        <v/>
      </c>
      <c r="K35" s="65" t="str">
        <f t="shared" ca="1" si="4"/>
        <v/>
      </c>
      <c r="L35" s="65" t="str">
        <f t="shared" ca="1" si="4"/>
        <v/>
      </c>
      <c r="M35" s="65" t="str">
        <f t="shared" ca="1" si="4"/>
        <v/>
      </c>
      <c r="N35" s="65" t="str">
        <f t="shared" ca="1" si="4"/>
        <v/>
      </c>
      <c r="O35" s="74" t="str">
        <f t="shared" ca="1" si="4"/>
        <v/>
      </c>
      <c r="P35" s="65" t="str">
        <f t="shared" ca="1" si="4"/>
        <v/>
      </c>
      <c r="Q35" s="65" t="str">
        <f t="shared" ca="1" si="4"/>
        <v/>
      </c>
      <c r="R35" s="65" t="str">
        <f t="shared" ca="1" si="4"/>
        <v/>
      </c>
      <c r="S35" s="65" t="str">
        <f t="shared" ca="1" si="3"/>
        <v/>
      </c>
      <c r="T35" s="65" t="str">
        <f t="shared" ca="1" si="3"/>
        <v/>
      </c>
      <c r="U35" s="75" t="str">
        <f t="shared" ca="1" si="3"/>
        <v/>
      </c>
      <c r="V35" s="65" t="str">
        <f t="shared" ca="1" si="3"/>
        <v/>
      </c>
      <c r="W35" s="65" t="str">
        <f t="shared" ca="1" si="3"/>
        <v/>
      </c>
      <c r="X35" s="65" t="str">
        <f t="shared" ca="1" si="3"/>
        <v/>
      </c>
      <c r="Y35" s="84" t="str">
        <f t="shared" ca="1" si="3"/>
        <v/>
      </c>
      <c r="Z35" s="68"/>
      <c r="AA35" s="66">
        <f>'申請・実績一覧 '!B35</f>
        <v>31</v>
      </c>
      <c r="AB35" s="66">
        <f>'申請・実績一覧 '!C35</f>
        <v>0</v>
      </c>
      <c r="AC35" s="66">
        <f>'申請・実績一覧 '!D35</f>
        <v>0</v>
      </c>
      <c r="AD35" s="66">
        <f>'申請・実績一覧 '!E35</f>
        <v>0</v>
      </c>
      <c r="AE35" s="66">
        <f>'申請・実績一覧 '!F35</f>
        <v>0</v>
      </c>
      <c r="AF35" s="66">
        <f>'申請・実績一覧 '!G35</f>
        <v>0</v>
      </c>
      <c r="AG35" s="66">
        <f>'申請・実績一覧 '!H35</f>
        <v>0</v>
      </c>
      <c r="AH35" s="66">
        <f>'申請・実績一覧 '!I35</f>
        <v>0</v>
      </c>
      <c r="AI35" s="66">
        <f>'申請・実績一覧 '!J35</f>
        <v>0</v>
      </c>
      <c r="AJ35" s="74" t="str">
        <f>'申請・実績一覧 '!L35</f>
        <v/>
      </c>
      <c r="AK35" s="66">
        <f>'申請・実績一覧 '!M35</f>
        <v>0</v>
      </c>
      <c r="AL35" s="66" t="str">
        <f>'申請・実績一覧 '!N35</f>
        <v/>
      </c>
    </row>
    <row r="36" spans="2:38" s="67" customFormat="1" ht="37.5" hidden="1" customHeight="1">
      <c r="B36" s="73" t="str">
        <f t="shared" ca="1" si="1"/>
        <v/>
      </c>
      <c r="C36" s="65" t="str">
        <f t="shared" ca="1" si="4"/>
        <v/>
      </c>
      <c r="D36" s="65" t="str">
        <f t="shared" ca="1" si="4"/>
        <v/>
      </c>
      <c r="E36" s="65" t="str">
        <f t="shared" ca="1" si="4"/>
        <v/>
      </c>
      <c r="F36" s="65" t="str">
        <f t="shared" ca="1" si="4"/>
        <v/>
      </c>
      <c r="G36" s="65" t="str">
        <f t="shared" ca="1" si="4"/>
        <v/>
      </c>
      <c r="H36" s="65" t="str">
        <f t="shared" ca="1" si="4"/>
        <v/>
      </c>
      <c r="I36" s="65" t="str">
        <f t="shared" ca="1" si="4"/>
        <v/>
      </c>
      <c r="J36" s="65" t="str">
        <f t="shared" ca="1" si="4"/>
        <v/>
      </c>
      <c r="K36" s="65" t="str">
        <f t="shared" ca="1" si="4"/>
        <v/>
      </c>
      <c r="L36" s="65" t="str">
        <f t="shared" ca="1" si="4"/>
        <v/>
      </c>
      <c r="M36" s="65" t="str">
        <f t="shared" ca="1" si="4"/>
        <v/>
      </c>
      <c r="N36" s="65" t="str">
        <f t="shared" ca="1" si="4"/>
        <v/>
      </c>
      <c r="O36" s="74" t="str">
        <f t="shared" ca="1" si="4"/>
        <v/>
      </c>
      <c r="P36" s="65" t="str">
        <f t="shared" ca="1" si="4"/>
        <v/>
      </c>
      <c r="Q36" s="65" t="str">
        <f t="shared" ca="1" si="4"/>
        <v/>
      </c>
      <c r="R36" s="65" t="str">
        <f t="shared" ca="1" si="4"/>
        <v/>
      </c>
      <c r="S36" s="65" t="str">
        <f t="shared" ca="1" si="3"/>
        <v/>
      </c>
      <c r="T36" s="65" t="str">
        <f t="shared" ca="1" si="3"/>
        <v/>
      </c>
      <c r="U36" s="75" t="str">
        <f t="shared" ca="1" si="3"/>
        <v/>
      </c>
      <c r="V36" s="65" t="str">
        <f t="shared" ca="1" si="3"/>
        <v/>
      </c>
      <c r="W36" s="65" t="str">
        <f t="shared" ca="1" si="3"/>
        <v/>
      </c>
      <c r="X36" s="65" t="str">
        <f t="shared" ca="1" si="3"/>
        <v/>
      </c>
      <c r="Y36" s="84" t="str">
        <f t="shared" ca="1" si="3"/>
        <v/>
      </c>
      <c r="Z36" s="68"/>
      <c r="AA36" s="66">
        <f>'申請・実績一覧 '!B36</f>
        <v>32</v>
      </c>
      <c r="AB36" s="66">
        <f>'申請・実績一覧 '!C36</f>
        <v>0</v>
      </c>
      <c r="AC36" s="66">
        <f>'申請・実績一覧 '!D36</f>
        <v>0</v>
      </c>
      <c r="AD36" s="66">
        <f>'申請・実績一覧 '!E36</f>
        <v>0</v>
      </c>
      <c r="AE36" s="66">
        <f>'申請・実績一覧 '!F36</f>
        <v>0</v>
      </c>
      <c r="AF36" s="66">
        <f>'申請・実績一覧 '!G36</f>
        <v>0</v>
      </c>
      <c r="AG36" s="66">
        <f>'申請・実績一覧 '!H36</f>
        <v>0</v>
      </c>
      <c r="AH36" s="66">
        <f>'申請・実績一覧 '!I36</f>
        <v>0</v>
      </c>
      <c r="AI36" s="66">
        <f>'申請・実績一覧 '!J36</f>
        <v>0</v>
      </c>
      <c r="AJ36" s="74" t="str">
        <f>'申請・実績一覧 '!L36</f>
        <v/>
      </c>
      <c r="AK36" s="66">
        <f>'申請・実績一覧 '!M36</f>
        <v>0</v>
      </c>
      <c r="AL36" s="66" t="str">
        <f>'申請・実績一覧 '!N36</f>
        <v/>
      </c>
    </row>
    <row r="37" spans="2:38" s="67" customFormat="1" ht="37.5" hidden="1" customHeight="1">
      <c r="B37" s="73" t="str">
        <f t="shared" ca="1" si="1"/>
        <v/>
      </c>
      <c r="C37" s="65" t="str">
        <f t="shared" ca="1" si="4"/>
        <v/>
      </c>
      <c r="D37" s="65" t="str">
        <f t="shared" ca="1" si="4"/>
        <v/>
      </c>
      <c r="E37" s="65" t="str">
        <f t="shared" ca="1" si="4"/>
        <v/>
      </c>
      <c r="F37" s="65" t="str">
        <f t="shared" ca="1" si="4"/>
        <v/>
      </c>
      <c r="G37" s="65" t="str">
        <f t="shared" ca="1" si="4"/>
        <v/>
      </c>
      <c r="H37" s="65" t="str">
        <f t="shared" ca="1" si="4"/>
        <v/>
      </c>
      <c r="I37" s="65" t="str">
        <f t="shared" ca="1" si="4"/>
        <v/>
      </c>
      <c r="J37" s="65" t="str">
        <f t="shared" ca="1" si="4"/>
        <v/>
      </c>
      <c r="K37" s="65" t="str">
        <f t="shared" ca="1" si="4"/>
        <v/>
      </c>
      <c r="L37" s="65" t="str">
        <f t="shared" ca="1" si="4"/>
        <v/>
      </c>
      <c r="M37" s="65" t="str">
        <f t="shared" ca="1" si="4"/>
        <v/>
      </c>
      <c r="N37" s="65" t="str">
        <f t="shared" ca="1" si="4"/>
        <v/>
      </c>
      <c r="O37" s="74" t="str">
        <f t="shared" ca="1" si="4"/>
        <v/>
      </c>
      <c r="P37" s="65" t="str">
        <f t="shared" ca="1" si="4"/>
        <v/>
      </c>
      <c r="Q37" s="65" t="str">
        <f t="shared" ca="1" si="4"/>
        <v/>
      </c>
      <c r="R37" s="65" t="str">
        <f t="shared" ca="1" si="4"/>
        <v/>
      </c>
      <c r="S37" s="65" t="str">
        <f t="shared" ca="1" si="3"/>
        <v/>
      </c>
      <c r="T37" s="65" t="str">
        <f t="shared" ca="1" si="3"/>
        <v/>
      </c>
      <c r="U37" s="75" t="str">
        <f t="shared" ca="1" si="3"/>
        <v/>
      </c>
      <c r="V37" s="65" t="str">
        <f t="shared" ca="1" si="3"/>
        <v/>
      </c>
      <c r="W37" s="65" t="str">
        <f t="shared" ca="1" si="3"/>
        <v/>
      </c>
      <c r="X37" s="65" t="str">
        <f t="shared" ca="1" si="3"/>
        <v/>
      </c>
      <c r="Y37" s="84" t="str">
        <f t="shared" ca="1" si="3"/>
        <v/>
      </c>
      <c r="Z37" s="68"/>
      <c r="AA37" s="66">
        <f>'申請・実績一覧 '!B37</f>
        <v>33</v>
      </c>
      <c r="AB37" s="66">
        <f>'申請・実績一覧 '!C37</f>
        <v>0</v>
      </c>
      <c r="AC37" s="66">
        <f>'申請・実績一覧 '!D37</f>
        <v>0</v>
      </c>
      <c r="AD37" s="66">
        <f>'申請・実績一覧 '!E37</f>
        <v>0</v>
      </c>
      <c r="AE37" s="66">
        <f>'申請・実績一覧 '!F37</f>
        <v>0</v>
      </c>
      <c r="AF37" s="66">
        <f>'申請・実績一覧 '!G37</f>
        <v>0</v>
      </c>
      <c r="AG37" s="66">
        <f>'申請・実績一覧 '!H37</f>
        <v>0</v>
      </c>
      <c r="AH37" s="66">
        <f>'申請・実績一覧 '!I37</f>
        <v>0</v>
      </c>
      <c r="AI37" s="66">
        <f>'申請・実績一覧 '!J37</f>
        <v>0</v>
      </c>
      <c r="AJ37" s="74" t="str">
        <f>'申請・実績一覧 '!L37</f>
        <v/>
      </c>
      <c r="AK37" s="66">
        <f>'申請・実績一覧 '!M37</f>
        <v>0</v>
      </c>
      <c r="AL37" s="66" t="str">
        <f>'申請・実績一覧 '!N37</f>
        <v/>
      </c>
    </row>
    <row r="38" spans="2:38" s="67" customFormat="1" ht="37.5" hidden="1" customHeight="1">
      <c r="B38" s="73" t="str">
        <f t="shared" ca="1" si="1"/>
        <v/>
      </c>
      <c r="C38" s="65" t="str">
        <f t="shared" ca="1" si="4"/>
        <v/>
      </c>
      <c r="D38" s="65" t="str">
        <f t="shared" ca="1" si="4"/>
        <v/>
      </c>
      <c r="E38" s="65" t="str">
        <f t="shared" ca="1" si="4"/>
        <v/>
      </c>
      <c r="F38" s="65" t="str">
        <f t="shared" ca="1" si="4"/>
        <v/>
      </c>
      <c r="G38" s="65" t="str">
        <f t="shared" ca="1" si="4"/>
        <v/>
      </c>
      <c r="H38" s="65" t="str">
        <f t="shared" ca="1" si="4"/>
        <v/>
      </c>
      <c r="I38" s="65" t="str">
        <f t="shared" ca="1" si="4"/>
        <v/>
      </c>
      <c r="J38" s="65" t="str">
        <f t="shared" ca="1" si="4"/>
        <v/>
      </c>
      <c r="K38" s="65" t="str">
        <f t="shared" ca="1" si="4"/>
        <v/>
      </c>
      <c r="L38" s="65" t="str">
        <f t="shared" ca="1" si="4"/>
        <v/>
      </c>
      <c r="M38" s="65" t="str">
        <f t="shared" ca="1" si="4"/>
        <v/>
      </c>
      <c r="N38" s="65" t="str">
        <f t="shared" ca="1" si="4"/>
        <v/>
      </c>
      <c r="O38" s="74" t="str">
        <f t="shared" ca="1" si="4"/>
        <v/>
      </c>
      <c r="P38" s="65" t="str">
        <f t="shared" ca="1" si="4"/>
        <v/>
      </c>
      <c r="Q38" s="65" t="str">
        <f t="shared" ca="1" si="4"/>
        <v/>
      </c>
      <c r="R38" s="65" t="str">
        <f t="shared" ca="1" si="4"/>
        <v/>
      </c>
      <c r="S38" s="65" t="str">
        <f t="shared" ca="1" si="3"/>
        <v/>
      </c>
      <c r="T38" s="65" t="str">
        <f t="shared" ca="1" si="3"/>
        <v/>
      </c>
      <c r="U38" s="75" t="str">
        <f t="shared" ca="1" si="3"/>
        <v/>
      </c>
      <c r="V38" s="65" t="str">
        <f t="shared" ca="1" si="3"/>
        <v/>
      </c>
      <c r="W38" s="65" t="str">
        <f t="shared" ca="1" si="3"/>
        <v/>
      </c>
      <c r="X38" s="65" t="str">
        <f t="shared" ca="1" si="3"/>
        <v/>
      </c>
      <c r="Y38" s="84" t="str">
        <f t="shared" ca="1" si="3"/>
        <v/>
      </c>
      <c r="Z38" s="68"/>
      <c r="AA38" s="66">
        <f>'申請・実績一覧 '!B38</f>
        <v>34</v>
      </c>
      <c r="AB38" s="66">
        <f>'申請・実績一覧 '!C38</f>
        <v>0</v>
      </c>
      <c r="AC38" s="66">
        <f>'申請・実績一覧 '!D38</f>
        <v>0</v>
      </c>
      <c r="AD38" s="66">
        <f>'申請・実績一覧 '!E38</f>
        <v>0</v>
      </c>
      <c r="AE38" s="66">
        <f>'申請・実績一覧 '!F38</f>
        <v>0</v>
      </c>
      <c r="AF38" s="66">
        <f>'申請・実績一覧 '!G38</f>
        <v>0</v>
      </c>
      <c r="AG38" s="66">
        <f>'申請・実績一覧 '!H38</f>
        <v>0</v>
      </c>
      <c r="AH38" s="66">
        <f>'申請・実績一覧 '!I38</f>
        <v>0</v>
      </c>
      <c r="AI38" s="66">
        <f>'申請・実績一覧 '!J38</f>
        <v>0</v>
      </c>
      <c r="AJ38" s="74" t="str">
        <f>'申請・実績一覧 '!L38</f>
        <v/>
      </c>
      <c r="AK38" s="66">
        <f>'申請・実績一覧 '!M38</f>
        <v>0</v>
      </c>
      <c r="AL38" s="66" t="str">
        <f>'申請・実績一覧 '!N38</f>
        <v/>
      </c>
    </row>
    <row r="39" spans="2:38" s="67" customFormat="1" ht="37.5" hidden="1" customHeight="1">
      <c r="B39" s="73" t="str">
        <f t="shared" ca="1" si="1"/>
        <v/>
      </c>
      <c r="C39" s="65" t="str">
        <f t="shared" ca="1" si="4"/>
        <v/>
      </c>
      <c r="D39" s="65" t="str">
        <f t="shared" ca="1" si="4"/>
        <v/>
      </c>
      <c r="E39" s="65" t="str">
        <f t="shared" ca="1" si="4"/>
        <v/>
      </c>
      <c r="F39" s="65" t="str">
        <f t="shared" ca="1" si="4"/>
        <v/>
      </c>
      <c r="G39" s="65" t="str">
        <f t="shared" ca="1" si="4"/>
        <v/>
      </c>
      <c r="H39" s="65" t="str">
        <f t="shared" ca="1" si="4"/>
        <v/>
      </c>
      <c r="I39" s="65" t="str">
        <f t="shared" ca="1" si="4"/>
        <v/>
      </c>
      <c r="J39" s="65" t="str">
        <f t="shared" ca="1" si="4"/>
        <v/>
      </c>
      <c r="K39" s="65" t="str">
        <f t="shared" ca="1" si="4"/>
        <v/>
      </c>
      <c r="L39" s="65" t="str">
        <f t="shared" ca="1" si="4"/>
        <v/>
      </c>
      <c r="M39" s="65" t="str">
        <f t="shared" ca="1" si="4"/>
        <v/>
      </c>
      <c r="N39" s="65" t="str">
        <f t="shared" ca="1" si="4"/>
        <v/>
      </c>
      <c r="O39" s="74" t="str">
        <f t="shared" ca="1" si="4"/>
        <v/>
      </c>
      <c r="P39" s="65" t="str">
        <f t="shared" ca="1" si="4"/>
        <v/>
      </c>
      <c r="Q39" s="65" t="str">
        <f t="shared" ca="1" si="4"/>
        <v/>
      </c>
      <c r="R39" s="65" t="str">
        <f t="shared" ca="1" si="4"/>
        <v/>
      </c>
      <c r="S39" s="65" t="str">
        <f t="shared" ca="1" si="3"/>
        <v/>
      </c>
      <c r="T39" s="65" t="str">
        <f t="shared" ca="1" si="3"/>
        <v/>
      </c>
      <c r="U39" s="75" t="str">
        <f t="shared" ca="1" si="3"/>
        <v/>
      </c>
      <c r="V39" s="65" t="str">
        <f t="shared" ca="1" si="3"/>
        <v/>
      </c>
      <c r="W39" s="65" t="str">
        <f t="shared" ca="1" si="3"/>
        <v/>
      </c>
      <c r="X39" s="65" t="str">
        <f t="shared" ca="1" si="3"/>
        <v/>
      </c>
      <c r="Y39" s="84" t="str">
        <f t="shared" ca="1" si="3"/>
        <v/>
      </c>
      <c r="Z39" s="68"/>
      <c r="AA39" s="66">
        <f>'申請・実績一覧 '!B39</f>
        <v>35</v>
      </c>
      <c r="AB39" s="66">
        <f>'申請・実績一覧 '!C39</f>
        <v>0</v>
      </c>
      <c r="AC39" s="66">
        <f>'申請・実績一覧 '!D39</f>
        <v>0</v>
      </c>
      <c r="AD39" s="66">
        <f>'申請・実績一覧 '!E39</f>
        <v>0</v>
      </c>
      <c r="AE39" s="66">
        <f>'申請・実績一覧 '!F39</f>
        <v>0</v>
      </c>
      <c r="AF39" s="66">
        <f>'申請・実績一覧 '!G39</f>
        <v>0</v>
      </c>
      <c r="AG39" s="66">
        <f>'申請・実績一覧 '!H39</f>
        <v>0</v>
      </c>
      <c r="AH39" s="66">
        <f>'申請・実績一覧 '!I39</f>
        <v>0</v>
      </c>
      <c r="AI39" s="66">
        <f>'申請・実績一覧 '!J39</f>
        <v>0</v>
      </c>
      <c r="AJ39" s="74" t="str">
        <f>'申請・実績一覧 '!L39</f>
        <v/>
      </c>
      <c r="AK39" s="66">
        <f>'申請・実績一覧 '!M39</f>
        <v>0</v>
      </c>
      <c r="AL39" s="66" t="str">
        <f>'申請・実績一覧 '!N39</f>
        <v/>
      </c>
    </row>
    <row r="40" spans="2:38" s="67" customFormat="1" ht="37.5" hidden="1" customHeight="1">
      <c r="B40" s="73" t="str">
        <f t="shared" ca="1" si="1"/>
        <v/>
      </c>
      <c r="C40" s="65" t="str">
        <f t="shared" ca="1" si="4"/>
        <v/>
      </c>
      <c r="D40" s="65" t="str">
        <f t="shared" ca="1" si="4"/>
        <v/>
      </c>
      <c r="E40" s="65" t="str">
        <f t="shared" ca="1" si="4"/>
        <v/>
      </c>
      <c r="F40" s="65" t="str">
        <f t="shared" ca="1" si="4"/>
        <v/>
      </c>
      <c r="G40" s="65" t="str">
        <f t="shared" ca="1" si="4"/>
        <v/>
      </c>
      <c r="H40" s="65" t="str">
        <f t="shared" ca="1" si="4"/>
        <v/>
      </c>
      <c r="I40" s="65" t="str">
        <f t="shared" ca="1" si="4"/>
        <v/>
      </c>
      <c r="J40" s="65" t="str">
        <f t="shared" ca="1" si="4"/>
        <v/>
      </c>
      <c r="K40" s="65" t="str">
        <f t="shared" ca="1" si="4"/>
        <v/>
      </c>
      <c r="L40" s="65" t="str">
        <f t="shared" ca="1" si="4"/>
        <v/>
      </c>
      <c r="M40" s="65" t="str">
        <f t="shared" ca="1" si="4"/>
        <v/>
      </c>
      <c r="N40" s="65" t="str">
        <f t="shared" ca="1" si="4"/>
        <v/>
      </c>
      <c r="O40" s="74" t="str">
        <f t="shared" ca="1" si="4"/>
        <v/>
      </c>
      <c r="P40" s="65" t="str">
        <f t="shared" ca="1" si="4"/>
        <v/>
      </c>
      <c r="Q40" s="65" t="str">
        <f t="shared" ca="1" si="4"/>
        <v/>
      </c>
      <c r="R40" s="65" t="str">
        <f t="shared" ca="1" si="4"/>
        <v/>
      </c>
      <c r="S40" s="65" t="str">
        <f t="shared" ca="1" si="3"/>
        <v/>
      </c>
      <c r="T40" s="65" t="str">
        <f t="shared" ca="1" si="3"/>
        <v/>
      </c>
      <c r="U40" s="75" t="str">
        <f t="shared" ca="1" si="3"/>
        <v/>
      </c>
      <c r="V40" s="65" t="str">
        <f t="shared" ca="1" si="3"/>
        <v/>
      </c>
      <c r="W40" s="65" t="str">
        <f t="shared" ca="1" si="3"/>
        <v/>
      </c>
      <c r="X40" s="65" t="str">
        <f t="shared" ca="1" si="3"/>
        <v/>
      </c>
      <c r="Y40" s="84" t="str">
        <f t="shared" ca="1" si="3"/>
        <v/>
      </c>
      <c r="Z40" s="68"/>
      <c r="AA40" s="66">
        <f>'申請・実績一覧 '!B40</f>
        <v>36</v>
      </c>
      <c r="AB40" s="66">
        <f>'申請・実績一覧 '!C40</f>
        <v>0</v>
      </c>
      <c r="AC40" s="66">
        <f>'申請・実績一覧 '!D40</f>
        <v>0</v>
      </c>
      <c r="AD40" s="66">
        <f>'申請・実績一覧 '!E40</f>
        <v>0</v>
      </c>
      <c r="AE40" s="66">
        <f>'申請・実績一覧 '!F40</f>
        <v>0</v>
      </c>
      <c r="AF40" s="66">
        <f>'申請・実績一覧 '!G40</f>
        <v>0</v>
      </c>
      <c r="AG40" s="66">
        <f>'申請・実績一覧 '!H40</f>
        <v>0</v>
      </c>
      <c r="AH40" s="66">
        <f>'申請・実績一覧 '!I40</f>
        <v>0</v>
      </c>
      <c r="AI40" s="66">
        <f>'申請・実績一覧 '!J40</f>
        <v>0</v>
      </c>
      <c r="AJ40" s="74" t="str">
        <f>'申請・実績一覧 '!L40</f>
        <v/>
      </c>
      <c r="AK40" s="66">
        <f>'申請・実績一覧 '!M40</f>
        <v>0</v>
      </c>
      <c r="AL40" s="66" t="str">
        <f>'申請・実績一覧 '!N40</f>
        <v/>
      </c>
    </row>
    <row r="41" spans="2:38" s="67" customFormat="1" ht="37.5" hidden="1" customHeight="1">
      <c r="B41" s="73" t="str">
        <f t="shared" ca="1" si="1"/>
        <v/>
      </c>
      <c r="C41" s="65" t="str">
        <f t="shared" ca="1" si="4"/>
        <v/>
      </c>
      <c r="D41" s="65" t="str">
        <f t="shared" ca="1" si="4"/>
        <v/>
      </c>
      <c r="E41" s="65" t="str">
        <f t="shared" ca="1" si="4"/>
        <v/>
      </c>
      <c r="F41" s="65" t="str">
        <f t="shared" ca="1" si="4"/>
        <v/>
      </c>
      <c r="G41" s="65" t="str">
        <f t="shared" ca="1" si="4"/>
        <v/>
      </c>
      <c r="H41" s="65" t="str">
        <f t="shared" ca="1" si="4"/>
        <v/>
      </c>
      <c r="I41" s="65" t="str">
        <f t="shared" ca="1" si="4"/>
        <v/>
      </c>
      <c r="J41" s="65" t="str">
        <f t="shared" ca="1" si="4"/>
        <v/>
      </c>
      <c r="K41" s="65" t="str">
        <f t="shared" ca="1" si="4"/>
        <v/>
      </c>
      <c r="L41" s="65" t="str">
        <f t="shared" ca="1" si="4"/>
        <v/>
      </c>
      <c r="M41" s="65" t="str">
        <f t="shared" ca="1" si="4"/>
        <v/>
      </c>
      <c r="N41" s="65" t="str">
        <f t="shared" ca="1" si="4"/>
        <v/>
      </c>
      <c r="O41" s="74" t="str">
        <f t="shared" ca="1" si="4"/>
        <v/>
      </c>
      <c r="P41" s="65" t="str">
        <f t="shared" ca="1" si="4"/>
        <v/>
      </c>
      <c r="Q41" s="65" t="str">
        <f t="shared" ca="1" si="4"/>
        <v/>
      </c>
      <c r="R41" s="65" t="str">
        <f t="shared" ca="1" si="4"/>
        <v/>
      </c>
      <c r="S41" s="65" t="str">
        <f t="shared" ca="1" si="3"/>
        <v/>
      </c>
      <c r="T41" s="65" t="str">
        <f t="shared" ca="1" si="3"/>
        <v/>
      </c>
      <c r="U41" s="75" t="str">
        <f t="shared" ca="1" si="3"/>
        <v/>
      </c>
      <c r="V41" s="65" t="str">
        <f t="shared" ca="1" si="3"/>
        <v/>
      </c>
      <c r="W41" s="65" t="str">
        <f t="shared" ca="1" si="3"/>
        <v/>
      </c>
      <c r="X41" s="65" t="str">
        <f t="shared" ca="1" si="3"/>
        <v/>
      </c>
      <c r="Y41" s="84" t="str">
        <f t="shared" ca="1" si="3"/>
        <v/>
      </c>
      <c r="Z41" s="68"/>
      <c r="AA41" s="66">
        <f>'申請・実績一覧 '!B41</f>
        <v>37</v>
      </c>
      <c r="AB41" s="66">
        <f>'申請・実績一覧 '!C41</f>
        <v>0</v>
      </c>
      <c r="AC41" s="66">
        <f>'申請・実績一覧 '!D41</f>
        <v>0</v>
      </c>
      <c r="AD41" s="66">
        <f>'申請・実績一覧 '!E41</f>
        <v>0</v>
      </c>
      <c r="AE41" s="66">
        <f>'申請・実績一覧 '!F41</f>
        <v>0</v>
      </c>
      <c r="AF41" s="66">
        <f>'申請・実績一覧 '!G41</f>
        <v>0</v>
      </c>
      <c r="AG41" s="66">
        <f>'申請・実績一覧 '!H41</f>
        <v>0</v>
      </c>
      <c r="AH41" s="66">
        <f>'申請・実績一覧 '!I41</f>
        <v>0</v>
      </c>
      <c r="AI41" s="66">
        <f>'申請・実績一覧 '!J41</f>
        <v>0</v>
      </c>
      <c r="AJ41" s="74" t="str">
        <f>'申請・実績一覧 '!L41</f>
        <v/>
      </c>
      <c r="AK41" s="66">
        <f>'申請・実績一覧 '!M41</f>
        <v>0</v>
      </c>
      <c r="AL41" s="66" t="str">
        <f>'申請・実績一覧 '!N41</f>
        <v/>
      </c>
    </row>
    <row r="42" spans="2:38" s="67" customFormat="1" ht="37.5" hidden="1" customHeight="1">
      <c r="B42" s="73" t="str">
        <f t="shared" ca="1" si="1"/>
        <v/>
      </c>
      <c r="C42" s="65" t="str">
        <f t="shared" ca="1" si="4"/>
        <v/>
      </c>
      <c r="D42" s="65" t="str">
        <f t="shared" ca="1" si="4"/>
        <v/>
      </c>
      <c r="E42" s="65" t="str">
        <f t="shared" ca="1" si="4"/>
        <v/>
      </c>
      <c r="F42" s="65" t="str">
        <f t="shared" ca="1" si="4"/>
        <v/>
      </c>
      <c r="G42" s="65" t="str">
        <f t="shared" ca="1" si="4"/>
        <v/>
      </c>
      <c r="H42" s="65" t="str">
        <f t="shared" ca="1" si="4"/>
        <v/>
      </c>
      <c r="I42" s="65" t="str">
        <f t="shared" ca="1" si="4"/>
        <v/>
      </c>
      <c r="J42" s="65" t="str">
        <f t="shared" ca="1" si="4"/>
        <v/>
      </c>
      <c r="K42" s="65" t="str">
        <f t="shared" ca="1" si="4"/>
        <v/>
      </c>
      <c r="L42" s="65" t="str">
        <f t="shared" ca="1" si="4"/>
        <v/>
      </c>
      <c r="M42" s="65" t="str">
        <f t="shared" ca="1" si="4"/>
        <v/>
      </c>
      <c r="N42" s="65" t="str">
        <f t="shared" ca="1" si="4"/>
        <v/>
      </c>
      <c r="O42" s="74" t="str">
        <f t="shared" ca="1" si="4"/>
        <v/>
      </c>
      <c r="P42" s="65" t="str">
        <f t="shared" ca="1" si="4"/>
        <v/>
      </c>
      <c r="Q42" s="65" t="str">
        <f t="shared" ca="1" si="4"/>
        <v/>
      </c>
      <c r="R42" s="65" t="str">
        <f t="shared" ca="1" si="4"/>
        <v/>
      </c>
      <c r="S42" s="65" t="str">
        <f t="shared" ca="1" si="3"/>
        <v/>
      </c>
      <c r="T42" s="65" t="str">
        <f t="shared" ca="1" si="3"/>
        <v/>
      </c>
      <c r="U42" s="75" t="str">
        <f t="shared" ca="1" si="3"/>
        <v/>
      </c>
      <c r="V42" s="65" t="str">
        <f t="shared" ca="1" si="3"/>
        <v/>
      </c>
      <c r="W42" s="65" t="str">
        <f t="shared" ca="1" si="3"/>
        <v/>
      </c>
      <c r="X42" s="65" t="str">
        <f t="shared" ca="1" si="3"/>
        <v/>
      </c>
      <c r="Y42" s="84" t="str">
        <f t="shared" ca="1" si="3"/>
        <v/>
      </c>
      <c r="Z42" s="68"/>
      <c r="AA42" s="66">
        <f>'申請・実績一覧 '!B42</f>
        <v>38</v>
      </c>
      <c r="AB42" s="66">
        <f>'申請・実績一覧 '!C42</f>
        <v>0</v>
      </c>
      <c r="AC42" s="66">
        <f>'申請・実績一覧 '!D42</f>
        <v>0</v>
      </c>
      <c r="AD42" s="66">
        <f>'申請・実績一覧 '!E42</f>
        <v>0</v>
      </c>
      <c r="AE42" s="66">
        <f>'申請・実績一覧 '!F42</f>
        <v>0</v>
      </c>
      <c r="AF42" s="66">
        <f>'申請・実績一覧 '!G42</f>
        <v>0</v>
      </c>
      <c r="AG42" s="66">
        <f>'申請・実績一覧 '!H42</f>
        <v>0</v>
      </c>
      <c r="AH42" s="66">
        <f>'申請・実績一覧 '!I42</f>
        <v>0</v>
      </c>
      <c r="AI42" s="66">
        <f>'申請・実績一覧 '!J42</f>
        <v>0</v>
      </c>
      <c r="AJ42" s="74" t="str">
        <f>'申請・実績一覧 '!L42</f>
        <v/>
      </c>
      <c r="AK42" s="66">
        <f>'申請・実績一覧 '!M42</f>
        <v>0</v>
      </c>
      <c r="AL42" s="66" t="str">
        <f>'申請・実績一覧 '!N42</f>
        <v/>
      </c>
    </row>
    <row r="43" spans="2:38" s="67" customFormat="1" ht="37.5" hidden="1" customHeight="1">
      <c r="B43" s="73" t="str">
        <f t="shared" ca="1" si="1"/>
        <v/>
      </c>
      <c r="C43" s="65" t="str">
        <f t="shared" ca="1" si="4"/>
        <v/>
      </c>
      <c r="D43" s="65" t="str">
        <f t="shared" ca="1" si="4"/>
        <v/>
      </c>
      <c r="E43" s="65" t="str">
        <f t="shared" ca="1" si="4"/>
        <v/>
      </c>
      <c r="F43" s="65" t="str">
        <f t="shared" ca="1" si="4"/>
        <v/>
      </c>
      <c r="G43" s="65" t="str">
        <f t="shared" ca="1" si="4"/>
        <v/>
      </c>
      <c r="H43" s="65" t="str">
        <f t="shared" ca="1" si="4"/>
        <v/>
      </c>
      <c r="I43" s="65" t="str">
        <f t="shared" ca="1" si="4"/>
        <v/>
      </c>
      <c r="J43" s="65" t="str">
        <f t="shared" ca="1" si="4"/>
        <v/>
      </c>
      <c r="K43" s="65" t="str">
        <f t="shared" ca="1" si="4"/>
        <v/>
      </c>
      <c r="L43" s="65" t="str">
        <f t="shared" ca="1" si="4"/>
        <v/>
      </c>
      <c r="M43" s="65" t="str">
        <f t="shared" ca="1" si="4"/>
        <v/>
      </c>
      <c r="N43" s="65" t="str">
        <f t="shared" ca="1" si="4"/>
        <v/>
      </c>
      <c r="O43" s="74" t="str">
        <f t="shared" ca="1" si="4"/>
        <v/>
      </c>
      <c r="P43" s="65" t="str">
        <f t="shared" ca="1" si="4"/>
        <v/>
      </c>
      <c r="Q43" s="65" t="str">
        <f t="shared" ca="1" si="4"/>
        <v/>
      </c>
      <c r="R43" s="65" t="str">
        <f t="shared" ca="1" si="4"/>
        <v/>
      </c>
      <c r="S43" s="65" t="str">
        <f t="shared" ca="1" si="3"/>
        <v/>
      </c>
      <c r="T43" s="65" t="str">
        <f t="shared" ca="1" si="3"/>
        <v/>
      </c>
      <c r="U43" s="75" t="str">
        <f t="shared" ca="1" si="3"/>
        <v/>
      </c>
      <c r="V43" s="65" t="str">
        <f t="shared" ca="1" si="3"/>
        <v/>
      </c>
      <c r="W43" s="65" t="str">
        <f t="shared" ca="1" si="3"/>
        <v/>
      </c>
      <c r="X43" s="65" t="str">
        <f t="shared" ca="1" si="3"/>
        <v/>
      </c>
      <c r="Y43" s="84" t="str">
        <f t="shared" ca="1" si="3"/>
        <v/>
      </c>
      <c r="Z43" s="68"/>
      <c r="AA43" s="66">
        <f>'申請・実績一覧 '!B43</f>
        <v>39</v>
      </c>
      <c r="AB43" s="66">
        <f>'申請・実績一覧 '!C43</f>
        <v>0</v>
      </c>
      <c r="AC43" s="66">
        <f>'申請・実績一覧 '!D43</f>
        <v>0</v>
      </c>
      <c r="AD43" s="66">
        <f>'申請・実績一覧 '!E43</f>
        <v>0</v>
      </c>
      <c r="AE43" s="66">
        <f>'申請・実績一覧 '!F43</f>
        <v>0</v>
      </c>
      <c r="AF43" s="66">
        <f>'申請・実績一覧 '!G43</f>
        <v>0</v>
      </c>
      <c r="AG43" s="66">
        <f>'申請・実績一覧 '!H43</f>
        <v>0</v>
      </c>
      <c r="AH43" s="66">
        <f>'申請・実績一覧 '!I43</f>
        <v>0</v>
      </c>
      <c r="AI43" s="66">
        <f>'申請・実績一覧 '!J43</f>
        <v>0</v>
      </c>
      <c r="AJ43" s="74" t="str">
        <f>'申請・実績一覧 '!L43</f>
        <v/>
      </c>
      <c r="AK43" s="66">
        <f>'申請・実績一覧 '!M43</f>
        <v>0</v>
      </c>
      <c r="AL43" s="66" t="str">
        <f>'申請・実績一覧 '!N43</f>
        <v/>
      </c>
    </row>
    <row r="44" spans="2:38" s="67" customFormat="1" ht="37.5" hidden="1" customHeight="1">
      <c r="B44" s="73" t="str">
        <f t="shared" ca="1" si="1"/>
        <v/>
      </c>
      <c r="C44" s="65" t="str">
        <f t="shared" ca="1" si="4"/>
        <v/>
      </c>
      <c r="D44" s="65" t="str">
        <f t="shared" ca="1" si="4"/>
        <v/>
      </c>
      <c r="E44" s="65" t="str">
        <f t="shared" ca="1" si="4"/>
        <v/>
      </c>
      <c r="F44" s="65" t="str">
        <f t="shared" ca="1" si="4"/>
        <v/>
      </c>
      <c r="G44" s="65" t="str">
        <f t="shared" ca="1" si="4"/>
        <v/>
      </c>
      <c r="H44" s="65" t="str">
        <f t="shared" ca="1" si="4"/>
        <v/>
      </c>
      <c r="I44" s="65" t="str">
        <f t="shared" ca="1" si="4"/>
        <v/>
      </c>
      <c r="J44" s="65" t="str">
        <f t="shared" ca="1" si="4"/>
        <v/>
      </c>
      <c r="K44" s="65" t="str">
        <f t="shared" ca="1" si="4"/>
        <v/>
      </c>
      <c r="L44" s="65" t="str">
        <f t="shared" ca="1" si="4"/>
        <v/>
      </c>
      <c r="M44" s="65" t="str">
        <f t="shared" ca="1" si="4"/>
        <v/>
      </c>
      <c r="N44" s="65" t="str">
        <f t="shared" ca="1" si="4"/>
        <v/>
      </c>
      <c r="O44" s="74" t="str">
        <f t="shared" ca="1" si="4"/>
        <v/>
      </c>
      <c r="P44" s="65" t="str">
        <f t="shared" ca="1" si="4"/>
        <v/>
      </c>
      <c r="Q44" s="65" t="str">
        <f t="shared" ca="1" si="4"/>
        <v/>
      </c>
      <c r="R44" s="65" t="str">
        <f t="shared" ca="1" si="4"/>
        <v/>
      </c>
      <c r="S44" s="65" t="str">
        <f t="shared" ca="1" si="3"/>
        <v/>
      </c>
      <c r="T44" s="65" t="str">
        <f t="shared" ca="1" si="3"/>
        <v/>
      </c>
      <c r="U44" s="75" t="str">
        <f t="shared" ca="1" si="3"/>
        <v/>
      </c>
      <c r="V44" s="65" t="str">
        <f t="shared" ca="1" si="3"/>
        <v/>
      </c>
      <c r="W44" s="65" t="str">
        <f t="shared" ca="1" si="3"/>
        <v/>
      </c>
      <c r="X44" s="65" t="str">
        <f t="shared" ca="1" si="3"/>
        <v/>
      </c>
      <c r="Y44" s="84" t="str">
        <f t="shared" ca="1" si="3"/>
        <v/>
      </c>
      <c r="Z44" s="68"/>
      <c r="AA44" s="66">
        <f>'申請・実績一覧 '!B44</f>
        <v>40</v>
      </c>
      <c r="AB44" s="66">
        <f>'申請・実績一覧 '!C44</f>
        <v>0</v>
      </c>
      <c r="AC44" s="66">
        <f>'申請・実績一覧 '!D44</f>
        <v>0</v>
      </c>
      <c r="AD44" s="66">
        <f>'申請・実績一覧 '!E44</f>
        <v>0</v>
      </c>
      <c r="AE44" s="66">
        <f>'申請・実績一覧 '!F44</f>
        <v>0</v>
      </c>
      <c r="AF44" s="66">
        <f>'申請・実績一覧 '!G44</f>
        <v>0</v>
      </c>
      <c r="AG44" s="66">
        <f>'申請・実績一覧 '!H44</f>
        <v>0</v>
      </c>
      <c r="AH44" s="66">
        <f>'申請・実績一覧 '!I44</f>
        <v>0</v>
      </c>
      <c r="AI44" s="66">
        <f>'申請・実績一覧 '!J44</f>
        <v>0</v>
      </c>
      <c r="AJ44" s="74" t="str">
        <f>'申請・実績一覧 '!L44</f>
        <v/>
      </c>
      <c r="AK44" s="66">
        <f>'申請・実績一覧 '!M44</f>
        <v>0</v>
      </c>
      <c r="AL44" s="66" t="str">
        <f>'申請・実績一覧 '!N44</f>
        <v/>
      </c>
    </row>
    <row r="45" spans="2:38" s="67" customFormat="1" ht="37.5" hidden="1" customHeight="1">
      <c r="B45" s="73" t="str">
        <f t="shared" ca="1" si="1"/>
        <v/>
      </c>
      <c r="C45" s="65" t="str">
        <f t="shared" ca="1" si="4"/>
        <v/>
      </c>
      <c r="D45" s="65" t="str">
        <f t="shared" ca="1" si="4"/>
        <v/>
      </c>
      <c r="E45" s="65" t="str">
        <f t="shared" ca="1" si="4"/>
        <v/>
      </c>
      <c r="F45" s="65" t="str">
        <f t="shared" ca="1" si="4"/>
        <v/>
      </c>
      <c r="G45" s="65" t="str">
        <f t="shared" ca="1" si="4"/>
        <v/>
      </c>
      <c r="H45" s="65" t="str">
        <f t="shared" ca="1" si="4"/>
        <v/>
      </c>
      <c r="I45" s="65" t="str">
        <f t="shared" ca="1" si="4"/>
        <v/>
      </c>
      <c r="J45" s="65" t="str">
        <f t="shared" ca="1" si="4"/>
        <v/>
      </c>
      <c r="K45" s="65" t="str">
        <f t="shared" ca="1" si="4"/>
        <v/>
      </c>
      <c r="L45" s="65" t="str">
        <f t="shared" ca="1" si="4"/>
        <v/>
      </c>
      <c r="M45" s="65" t="str">
        <f t="shared" ca="1" si="4"/>
        <v/>
      </c>
      <c r="N45" s="65" t="str">
        <f t="shared" ca="1" si="4"/>
        <v/>
      </c>
      <c r="O45" s="74" t="str">
        <f t="shared" ca="1" si="4"/>
        <v/>
      </c>
      <c r="P45" s="65" t="str">
        <f t="shared" ca="1" si="4"/>
        <v/>
      </c>
      <c r="Q45" s="65" t="str">
        <f t="shared" ca="1" si="4"/>
        <v/>
      </c>
      <c r="R45" s="65" t="str">
        <f t="shared" ca="1" si="4"/>
        <v/>
      </c>
      <c r="S45" s="65" t="str">
        <f t="shared" ca="1" si="3"/>
        <v/>
      </c>
      <c r="T45" s="65" t="str">
        <f t="shared" ca="1" si="3"/>
        <v/>
      </c>
      <c r="U45" s="75" t="str">
        <f t="shared" ca="1" si="3"/>
        <v/>
      </c>
      <c r="V45" s="65" t="str">
        <f t="shared" ca="1" si="3"/>
        <v/>
      </c>
      <c r="W45" s="65" t="str">
        <f t="shared" ca="1" si="3"/>
        <v/>
      </c>
      <c r="X45" s="65" t="str">
        <f t="shared" ca="1" si="3"/>
        <v/>
      </c>
      <c r="Y45" s="84" t="str">
        <f t="shared" ca="1" si="3"/>
        <v/>
      </c>
      <c r="Z45" s="68"/>
      <c r="AA45" s="66">
        <f>'申請・実績一覧 '!B45</f>
        <v>41</v>
      </c>
      <c r="AB45" s="66">
        <f>'申請・実績一覧 '!C45</f>
        <v>0</v>
      </c>
      <c r="AC45" s="66">
        <f>'申請・実績一覧 '!D45</f>
        <v>0</v>
      </c>
      <c r="AD45" s="66">
        <f>'申請・実績一覧 '!E45</f>
        <v>0</v>
      </c>
      <c r="AE45" s="66">
        <f>'申請・実績一覧 '!F45</f>
        <v>0</v>
      </c>
      <c r="AF45" s="66">
        <f>'申請・実績一覧 '!G45</f>
        <v>0</v>
      </c>
      <c r="AG45" s="66">
        <f>'申請・実績一覧 '!H45</f>
        <v>0</v>
      </c>
      <c r="AH45" s="66">
        <f>'申請・実績一覧 '!I45</f>
        <v>0</v>
      </c>
      <c r="AI45" s="66">
        <f>'申請・実績一覧 '!J45</f>
        <v>0</v>
      </c>
      <c r="AJ45" s="74" t="str">
        <f>'申請・実績一覧 '!L45</f>
        <v/>
      </c>
      <c r="AK45" s="66">
        <f>'申請・実績一覧 '!M45</f>
        <v>0</v>
      </c>
      <c r="AL45" s="66" t="str">
        <f>'申請・実績一覧 '!N45</f>
        <v/>
      </c>
    </row>
    <row r="46" spans="2:38" s="67" customFormat="1" ht="37.5" hidden="1" customHeight="1">
      <c r="B46" s="73" t="str">
        <f t="shared" ca="1" si="1"/>
        <v/>
      </c>
      <c r="C46" s="65" t="str">
        <f t="shared" ca="1" si="4"/>
        <v/>
      </c>
      <c r="D46" s="65" t="str">
        <f t="shared" ca="1" si="4"/>
        <v/>
      </c>
      <c r="E46" s="65" t="str">
        <f t="shared" ca="1" si="4"/>
        <v/>
      </c>
      <c r="F46" s="65" t="str">
        <f t="shared" ca="1" si="4"/>
        <v/>
      </c>
      <c r="G46" s="65" t="str">
        <f t="shared" ca="1" si="4"/>
        <v/>
      </c>
      <c r="H46" s="65" t="str">
        <f t="shared" ca="1" si="4"/>
        <v/>
      </c>
      <c r="I46" s="65" t="str">
        <f t="shared" ca="1" si="4"/>
        <v/>
      </c>
      <c r="J46" s="65" t="str">
        <f t="shared" ca="1" si="4"/>
        <v/>
      </c>
      <c r="K46" s="65" t="str">
        <f t="shared" ca="1" si="4"/>
        <v/>
      </c>
      <c r="L46" s="65" t="str">
        <f t="shared" ca="1" si="4"/>
        <v/>
      </c>
      <c r="M46" s="65" t="str">
        <f t="shared" ca="1" si="4"/>
        <v/>
      </c>
      <c r="N46" s="65" t="str">
        <f t="shared" ca="1" si="4"/>
        <v/>
      </c>
      <c r="O46" s="74" t="str">
        <f t="shared" ca="1" si="4"/>
        <v/>
      </c>
      <c r="P46" s="65" t="str">
        <f t="shared" ca="1" si="4"/>
        <v/>
      </c>
      <c r="Q46" s="65" t="str">
        <f t="shared" ca="1" si="4"/>
        <v/>
      </c>
      <c r="R46" s="65" t="str">
        <f t="shared" ca="1" si="4"/>
        <v/>
      </c>
      <c r="S46" s="65" t="str">
        <f t="shared" ca="1" si="3"/>
        <v/>
      </c>
      <c r="T46" s="65" t="str">
        <f t="shared" ca="1" si="3"/>
        <v/>
      </c>
      <c r="U46" s="75" t="str">
        <f t="shared" ca="1" si="3"/>
        <v/>
      </c>
      <c r="V46" s="65" t="str">
        <f t="shared" ca="1" si="3"/>
        <v/>
      </c>
      <c r="W46" s="65" t="str">
        <f t="shared" ca="1" si="3"/>
        <v/>
      </c>
      <c r="X46" s="65" t="str">
        <f t="shared" ca="1" si="3"/>
        <v/>
      </c>
      <c r="Y46" s="84" t="str">
        <f t="shared" ca="1" si="3"/>
        <v/>
      </c>
      <c r="Z46" s="68"/>
      <c r="AA46" s="66">
        <f>'申請・実績一覧 '!B46</f>
        <v>42</v>
      </c>
      <c r="AB46" s="66">
        <f>'申請・実績一覧 '!C46</f>
        <v>0</v>
      </c>
      <c r="AC46" s="66">
        <f>'申請・実績一覧 '!D46</f>
        <v>0</v>
      </c>
      <c r="AD46" s="66">
        <f>'申請・実績一覧 '!E46</f>
        <v>0</v>
      </c>
      <c r="AE46" s="66">
        <f>'申請・実績一覧 '!F46</f>
        <v>0</v>
      </c>
      <c r="AF46" s="66">
        <f>'申請・実績一覧 '!G46</f>
        <v>0</v>
      </c>
      <c r="AG46" s="66">
        <f>'申請・実績一覧 '!H46</f>
        <v>0</v>
      </c>
      <c r="AH46" s="66">
        <f>'申請・実績一覧 '!I46</f>
        <v>0</v>
      </c>
      <c r="AI46" s="66">
        <f>'申請・実績一覧 '!J46</f>
        <v>0</v>
      </c>
      <c r="AJ46" s="74" t="str">
        <f>'申請・実績一覧 '!L46</f>
        <v/>
      </c>
      <c r="AK46" s="66">
        <f>'申請・実績一覧 '!M46</f>
        <v>0</v>
      </c>
      <c r="AL46" s="66" t="str">
        <f>'申請・実績一覧 '!N46</f>
        <v/>
      </c>
    </row>
    <row r="47" spans="2:38" s="67" customFormat="1" ht="37.5" hidden="1" customHeight="1">
      <c r="B47" s="73" t="str">
        <f t="shared" ca="1" si="1"/>
        <v/>
      </c>
      <c r="C47" s="65" t="str">
        <f t="shared" ca="1" si="4"/>
        <v/>
      </c>
      <c r="D47" s="65" t="str">
        <f t="shared" ca="1" si="4"/>
        <v/>
      </c>
      <c r="E47" s="65" t="str">
        <f t="shared" ca="1" si="4"/>
        <v/>
      </c>
      <c r="F47" s="65" t="str">
        <f t="shared" ca="1" si="4"/>
        <v/>
      </c>
      <c r="G47" s="65" t="str">
        <f t="shared" ca="1" si="4"/>
        <v/>
      </c>
      <c r="H47" s="65" t="str">
        <f t="shared" ca="1" si="4"/>
        <v/>
      </c>
      <c r="I47" s="65" t="str">
        <f t="shared" ca="1" si="4"/>
        <v/>
      </c>
      <c r="J47" s="65" t="str">
        <f t="shared" ca="1" si="4"/>
        <v/>
      </c>
      <c r="K47" s="65" t="str">
        <f t="shared" ca="1" si="4"/>
        <v/>
      </c>
      <c r="L47" s="65" t="str">
        <f t="shared" ca="1" si="4"/>
        <v/>
      </c>
      <c r="M47" s="65" t="str">
        <f t="shared" ca="1" si="4"/>
        <v/>
      </c>
      <c r="N47" s="65" t="str">
        <f t="shared" ca="1" si="4"/>
        <v/>
      </c>
      <c r="O47" s="74" t="str">
        <f t="shared" ca="1" si="4"/>
        <v/>
      </c>
      <c r="P47" s="65" t="str">
        <f t="shared" ca="1" si="4"/>
        <v/>
      </c>
      <c r="Q47" s="65" t="str">
        <f t="shared" ca="1" si="4"/>
        <v/>
      </c>
      <c r="R47" s="65" t="str">
        <f t="shared" ca="1" si="4"/>
        <v/>
      </c>
      <c r="S47" s="65" t="str">
        <f t="shared" ref="S47:Y68" ca="1" si="5">IF($AC47=0,"",INDIRECT("申請書兼請求書!"&amp;S$3))</f>
        <v/>
      </c>
      <c r="T47" s="65" t="str">
        <f t="shared" ca="1" si="5"/>
        <v/>
      </c>
      <c r="U47" s="75" t="str">
        <f t="shared" ca="1" si="5"/>
        <v/>
      </c>
      <c r="V47" s="65" t="str">
        <f t="shared" ca="1" si="5"/>
        <v/>
      </c>
      <c r="W47" s="65" t="str">
        <f t="shared" ca="1" si="5"/>
        <v/>
      </c>
      <c r="X47" s="65" t="str">
        <f t="shared" ca="1" si="5"/>
        <v/>
      </c>
      <c r="Y47" s="84" t="str">
        <f t="shared" ca="1" si="5"/>
        <v/>
      </c>
      <c r="Z47" s="68"/>
      <c r="AA47" s="66">
        <f>'申請・実績一覧 '!B47</f>
        <v>43</v>
      </c>
      <c r="AB47" s="66">
        <f>'申請・実績一覧 '!C47</f>
        <v>0</v>
      </c>
      <c r="AC47" s="66">
        <f>'申請・実績一覧 '!D47</f>
        <v>0</v>
      </c>
      <c r="AD47" s="66">
        <f>'申請・実績一覧 '!E47</f>
        <v>0</v>
      </c>
      <c r="AE47" s="66">
        <f>'申請・実績一覧 '!F47</f>
        <v>0</v>
      </c>
      <c r="AF47" s="66">
        <f>'申請・実績一覧 '!G47</f>
        <v>0</v>
      </c>
      <c r="AG47" s="66">
        <f>'申請・実績一覧 '!H47</f>
        <v>0</v>
      </c>
      <c r="AH47" s="66">
        <f>'申請・実績一覧 '!I47</f>
        <v>0</v>
      </c>
      <c r="AI47" s="66">
        <f>'申請・実績一覧 '!J47</f>
        <v>0</v>
      </c>
      <c r="AJ47" s="74" t="str">
        <f>'申請・実績一覧 '!L47</f>
        <v/>
      </c>
      <c r="AK47" s="66">
        <f>'申請・実績一覧 '!M47</f>
        <v>0</v>
      </c>
      <c r="AL47" s="66" t="str">
        <f>'申請・実績一覧 '!N47</f>
        <v/>
      </c>
    </row>
    <row r="48" spans="2:38" s="67" customFormat="1" ht="37.5" hidden="1" customHeight="1">
      <c r="B48" s="73" t="str">
        <f t="shared" ca="1" si="1"/>
        <v/>
      </c>
      <c r="C48" s="65" t="str">
        <f t="shared" ca="1" si="4"/>
        <v/>
      </c>
      <c r="D48" s="65" t="str">
        <f t="shared" ca="1" si="4"/>
        <v/>
      </c>
      <c r="E48" s="65" t="str">
        <f t="shared" ca="1" si="4"/>
        <v/>
      </c>
      <c r="F48" s="65" t="str">
        <f t="shared" ca="1" si="4"/>
        <v/>
      </c>
      <c r="G48" s="65" t="str">
        <f t="shared" ca="1" si="4"/>
        <v/>
      </c>
      <c r="H48" s="65" t="str">
        <f t="shared" ca="1" si="4"/>
        <v/>
      </c>
      <c r="I48" s="65" t="str">
        <f t="shared" ca="1" si="4"/>
        <v/>
      </c>
      <c r="J48" s="65" t="str">
        <f t="shared" ca="1" si="4"/>
        <v/>
      </c>
      <c r="K48" s="65" t="str">
        <f t="shared" ca="1" si="4"/>
        <v/>
      </c>
      <c r="L48" s="65" t="str">
        <f t="shared" ca="1" si="4"/>
        <v/>
      </c>
      <c r="M48" s="65" t="str">
        <f t="shared" ca="1" si="4"/>
        <v/>
      </c>
      <c r="N48" s="65" t="str">
        <f t="shared" ca="1" si="4"/>
        <v/>
      </c>
      <c r="O48" s="74" t="str">
        <f t="shared" ca="1" si="4"/>
        <v/>
      </c>
      <c r="P48" s="65" t="str">
        <f t="shared" ca="1" si="4"/>
        <v/>
      </c>
      <c r="Q48" s="65" t="str">
        <f t="shared" ref="C48:R60" ca="1" si="6">IF($AC48=0,"",INDIRECT("申請書兼請求書!"&amp;Q$3))</f>
        <v/>
      </c>
      <c r="R48" s="65" t="str">
        <f t="shared" ca="1" si="6"/>
        <v/>
      </c>
      <c r="S48" s="65" t="str">
        <f t="shared" ca="1" si="5"/>
        <v/>
      </c>
      <c r="T48" s="65" t="str">
        <f t="shared" ca="1" si="5"/>
        <v/>
      </c>
      <c r="U48" s="75" t="str">
        <f t="shared" ca="1" si="5"/>
        <v/>
      </c>
      <c r="V48" s="65" t="str">
        <f t="shared" ca="1" si="5"/>
        <v/>
      </c>
      <c r="W48" s="65" t="str">
        <f t="shared" ca="1" si="5"/>
        <v/>
      </c>
      <c r="X48" s="65" t="str">
        <f t="shared" ca="1" si="5"/>
        <v/>
      </c>
      <c r="Y48" s="84" t="str">
        <f t="shared" ca="1" si="5"/>
        <v/>
      </c>
      <c r="Z48" s="68"/>
      <c r="AA48" s="66">
        <f>'申請・実績一覧 '!B48</f>
        <v>44</v>
      </c>
      <c r="AB48" s="66">
        <f>'申請・実績一覧 '!C48</f>
        <v>0</v>
      </c>
      <c r="AC48" s="66">
        <f>'申請・実績一覧 '!D48</f>
        <v>0</v>
      </c>
      <c r="AD48" s="66">
        <f>'申請・実績一覧 '!E48</f>
        <v>0</v>
      </c>
      <c r="AE48" s="66">
        <f>'申請・実績一覧 '!F48</f>
        <v>0</v>
      </c>
      <c r="AF48" s="66">
        <f>'申請・実績一覧 '!G48</f>
        <v>0</v>
      </c>
      <c r="AG48" s="66">
        <f>'申請・実績一覧 '!H48</f>
        <v>0</v>
      </c>
      <c r="AH48" s="66">
        <f>'申請・実績一覧 '!I48</f>
        <v>0</v>
      </c>
      <c r="AI48" s="66">
        <f>'申請・実績一覧 '!J48</f>
        <v>0</v>
      </c>
      <c r="AJ48" s="74" t="str">
        <f>'申請・実績一覧 '!L48</f>
        <v/>
      </c>
      <c r="AK48" s="66">
        <f>'申請・実績一覧 '!M48</f>
        <v>0</v>
      </c>
      <c r="AL48" s="66" t="str">
        <f>'申請・実績一覧 '!N48</f>
        <v/>
      </c>
    </row>
    <row r="49" spans="2:38" s="67" customFormat="1" ht="37.5" hidden="1" customHeight="1">
      <c r="B49" s="73" t="str">
        <f t="shared" ca="1" si="1"/>
        <v/>
      </c>
      <c r="C49" s="65" t="str">
        <f t="shared" ca="1" si="6"/>
        <v/>
      </c>
      <c r="D49" s="65" t="str">
        <f t="shared" ca="1" si="6"/>
        <v/>
      </c>
      <c r="E49" s="65" t="str">
        <f t="shared" ca="1" si="6"/>
        <v/>
      </c>
      <c r="F49" s="65" t="str">
        <f t="shared" ca="1" si="6"/>
        <v/>
      </c>
      <c r="G49" s="65" t="str">
        <f t="shared" ca="1" si="6"/>
        <v/>
      </c>
      <c r="H49" s="65" t="str">
        <f t="shared" ca="1" si="6"/>
        <v/>
      </c>
      <c r="I49" s="65" t="str">
        <f t="shared" ca="1" si="6"/>
        <v/>
      </c>
      <c r="J49" s="65" t="str">
        <f t="shared" ca="1" si="6"/>
        <v/>
      </c>
      <c r="K49" s="65" t="str">
        <f t="shared" ca="1" si="6"/>
        <v/>
      </c>
      <c r="L49" s="65" t="str">
        <f t="shared" ca="1" si="6"/>
        <v/>
      </c>
      <c r="M49" s="65" t="str">
        <f t="shared" ca="1" si="6"/>
        <v/>
      </c>
      <c r="N49" s="65" t="str">
        <f t="shared" ca="1" si="6"/>
        <v/>
      </c>
      <c r="O49" s="74" t="str">
        <f t="shared" ca="1" si="6"/>
        <v/>
      </c>
      <c r="P49" s="65" t="str">
        <f t="shared" ca="1" si="6"/>
        <v/>
      </c>
      <c r="Q49" s="65" t="str">
        <f t="shared" ca="1" si="6"/>
        <v/>
      </c>
      <c r="R49" s="65" t="str">
        <f t="shared" ca="1" si="6"/>
        <v/>
      </c>
      <c r="S49" s="65" t="str">
        <f t="shared" ca="1" si="5"/>
        <v/>
      </c>
      <c r="T49" s="65" t="str">
        <f t="shared" ca="1" si="5"/>
        <v/>
      </c>
      <c r="U49" s="75" t="str">
        <f t="shared" ca="1" si="5"/>
        <v/>
      </c>
      <c r="V49" s="65" t="str">
        <f t="shared" ca="1" si="5"/>
        <v/>
      </c>
      <c r="W49" s="65" t="str">
        <f t="shared" ca="1" si="5"/>
        <v/>
      </c>
      <c r="X49" s="65" t="str">
        <f t="shared" ca="1" si="5"/>
        <v/>
      </c>
      <c r="Y49" s="84" t="str">
        <f t="shared" ca="1" si="5"/>
        <v/>
      </c>
      <c r="Z49" s="68"/>
      <c r="AA49" s="66">
        <f>'申請・実績一覧 '!B49</f>
        <v>45</v>
      </c>
      <c r="AB49" s="66">
        <f>'申請・実績一覧 '!C49</f>
        <v>0</v>
      </c>
      <c r="AC49" s="66">
        <f>'申請・実績一覧 '!D49</f>
        <v>0</v>
      </c>
      <c r="AD49" s="66">
        <f>'申請・実績一覧 '!E49</f>
        <v>0</v>
      </c>
      <c r="AE49" s="66">
        <f>'申請・実績一覧 '!F49</f>
        <v>0</v>
      </c>
      <c r="AF49" s="66">
        <f>'申請・実績一覧 '!G49</f>
        <v>0</v>
      </c>
      <c r="AG49" s="66">
        <f>'申請・実績一覧 '!H49</f>
        <v>0</v>
      </c>
      <c r="AH49" s="66">
        <f>'申請・実績一覧 '!I49</f>
        <v>0</v>
      </c>
      <c r="AI49" s="66">
        <f>'申請・実績一覧 '!J49</f>
        <v>0</v>
      </c>
      <c r="AJ49" s="74" t="str">
        <f>'申請・実績一覧 '!L49</f>
        <v/>
      </c>
      <c r="AK49" s="66">
        <f>'申請・実績一覧 '!M49</f>
        <v>0</v>
      </c>
      <c r="AL49" s="66" t="str">
        <f>'申請・実績一覧 '!N49</f>
        <v/>
      </c>
    </row>
    <row r="50" spans="2:38" s="67" customFormat="1" ht="37.5" hidden="1" customHeight="1">
      <c r="B50" s="73" t="str">
        <f t="shared" ca="1" si="1"/>
        <v/>
      </c>
      <c r="C50" s="65" t="str">
        <f t="shared" ca="1" si="6"/>
        <v/>
      </c>
      <c r="D50" s="65" t="str">
        <f t="shared" ca="1" si="6"/>
        <v/>
      </c>
      <c r="E50" s="65" t="str">
        <f t="shared" ca="1" si="6"/>
        <v/>
      </c>
      <c r="F50" s="65" t="str">
        <f t="shared" ca="1" si="6"/>
        <v/>
      </c>
      <c r="G50" s="65" t="str">
        <f t="shared" ca="1" si="6"/>
        <v/>
      </c>
      <c r="H50" s="65" t="str">
        <f t="shared" ca="1" si="6"/>
        <v/>
      </c>
      <c r="I50" s="65" t="str">
        <f t="shared" ca="1" si="6"/>
        <v/>
      </c>
      <c r="J50" s="65" t="str">
        <f t="shared" ca="1" si="6"/>
        <v/>
      </c>
      <c r="K50" s="65" t="str">
        <f t="shared" ca="1" si="6"/>
        <v/>
      </c>
      <c r="L50" s="65" t="str">
        <f t="shared" ca="1" si="6"/>
        <v/>
      </c>
      <c r="M50" s="65" t="str">
        <f t="shared" ca="1" si="6"/>
        <v/>
      </c>
      <c r="N50" s="65" t="str">
        <f t="shared" ca="1" si="6"/>
        <v/>
      </c>
      <c r="O50" s="74" t="str">
        <f t="shared" ca="1" si="6"/>
        <v/>
      </c>
      <c r="P50" s="65" t="str">
        <f t="shared" ca="1" si="6"/>
        <v/>
      </c>
      <c r="Q50" s="65" t="str">
        <f t="shared" ca="1" si="6"/>
        <v/>
      </c>
      <c r="R50" s="65" t="str">
        <f t="shared" ca="1" si="6"/>
        <v/>
      </c>
      <c r="S50" s="65" t="str">
        <f t="shared" ca="1" si="5"/>
        <v/>
      </c>
      <c r="T50" s="65" t="str">
        <f t="shared" ca="1" si="5"/>
        <v/>
      </c>
      <c r="U50" s="75" t="str">
        <f t="shared" ca="1" si="5"/>
        <v/>
      </c>
      <c r="V50" s="65" t="str">
        <f t="shared" ca="1" si="5"/>
        <v/>
      </c>
      <c r="W50" s="65" t="str">
        <f t="shared" ca="1" si="5"/>
        <v/>
      </c>
      <c r="X50" s="65" t="str">
        <f t="shared" ca="1" si="5"/>
        <v/>
      </c>
      <c r="Y50" s="84" t="str">
        <f t="shared" ca="1" si="5"/>
        <v/>
      </c>
      <c r="Z50" s="68"/>
      <c r="AA50" s="66">
        <f>'申請・実績一覧 '!B50</f>
        <v>46</v>
      </c>
      <c r="AB50" s="66">
        <f>'申請・実績一覧 '!C50</f>
        <v>0</v>
      </c>
      <c r="AC50" s="66">
        <f>'申請・実績一覧 '!D50</f>
        <v>0</v>
      </c>
      <c r="AD50" s="66">
        <f>'申請・実績一覧 '!E50</f>
        <v>0</v>
      </c>
      <c r="AE50" s="66">
        <f>'申請・実績一覧 '!F50</f>
        <v>0</v>
      </c>
      <c r="AF50" s="66">
        <f>'申請・実績一覧 '!G50</f>
        <v>0</v>
      </c>
      <c r="AG50" s="66">
        <f>'申請・実績一覧 '!H50</f>
        <v>0</v>
      </c>
      <c r="AH50" s="66">
        <f>'申請・実績一覧 '!I50</f>
        <v>0</v>
      </c>
      <c r="AI50" s="66">
        <f>'申請・実績一覧 '!J50</f>
        <v>0</v>
      </c>
      <c r="AJ50" s="74" t="str">
        <f>'申請・実績一覧 '!L50</f>
        <v/>
      </c>
      <c r="AK50" s="66">
        <f>'申請・実績一覧 '!M50</f>
        <v>0</v>
      </c>
      <c r="AL50" s="66" t="str">
        <f>'申請・実績一覧 '!N50</f>
        <v/>
      </c>
    </row>
    <row r="51" spans="2:38" s="67" customFormat="1" ht="37.5" hidden="1" customHeight="1">
      <c r="B51" s="73" t="str">
        <f t="shared" ca="1" si="1"/>
        <v/>
      </c>
      <c r="C51" s="65" t="str">
        <f t="shared" ca="1" si="6"/>
        <v/>
      </c>
      <c r="D51" s="65" t="str">
        <f t="shared" ca="1" si="6"/>
        <v/>
      </c>
      <c r="E51" s="65" t="str">
        <f t="shared" ca="1" si="6"/>
        <v/>
      </c>
      <c r="F51" s="65" t="str">
        <f t="shared" ca="1" si="6"/>
        <v/>
      </c>
      <c r="G51" s="65" t="str">
        <f t="shared" ca="1" si="6"/>
        <v/>
      </c>
      <c r="H51" s="65" t="str">
        <f t="shared" ca="1" si="6"/>
        <v/>
      </c>
      <c r="I51" s="65" t="str">
        <f t="shared" ca="1" si="6"/>
        <v/>
      </c>
      <c r="J51" s="65" t="str">
        <f t="shared" ca="1" si="6"/>
        <v/>
      </c>
      <c r="K51" s="65" t="str">
        <f t="shared" ca="1" si="6"/>
        <v/>
      </c>
      <c r="L51" s="65" t="str">
        <f t="shared" ca="1" si="6"/>
        <v/>
      </c>
      <c r="M51" s="65" t="str">
        <f t="shared" ca="1" si="6"/>
        <v/>
      </c>
      <c r="N51" s="65" t="str">
        <f t="shared" ca="1" si="6"/>
        <v/>
      </c>
      <c r="O51" s="74" t="str">
        <f t="shared" ca="1" si="6"/>
        <v/>
      </c>
      <c r="P51" s="65" t="str">
        <f t="shared" ca="1" si="6"/>
        <v/>
      </c>
      <c r="Q51" s="65" t="str">
        <f t="shared" ca="1" si="6"/>
        <v/>
      </c>
      <c r="R51" s="65" t="str">
        <f t="shared" ca="1" si="6"/>
        <v/>
      </c>
      <c r="S51" s="65" t="str">
        <f t="shared" ca="1" si="5"/>
        <v/>
      </c>
      <c r="T51" s="65" t="str">
        <f t="shared" ca="1" si="5"/>
        <v/>
      </c>
      <c r="U51" s="75" t="str">
        <f t="shared" ca="1" si="5"/>
        <v/>
      </c>
      <c r="V51" s="65" t="str">
        <f t="shared" ca="1" si="5"/>
        <v/>
      </c>
      <c r="W51" s="65" t="str">
        <f t="shared" ca="1" si="5"/>
        <v/>
      </c>
      <c r="X51" s="65" t="str">
        <f t="shared" ca="1" si="5"/>
        <v/>
      </c>
      <c r="Y51" s="84" t="str">
        <f t="shared" ca="1" si="5"/>
        <v/>
      </c>
      <c r="Z51" s="68"/>
      <c r="AA51" s="66">
        <f>'申請・実績一覧 '!B51</f>
        <v>47</v>
      </c>
      <c r="AB51" s="66">
        <f>'申請・実績一覧 '!C51</f>
        <v>0</v>
      </c>
      <c r="AC51" s="66">
        <f>'申請・実績一覧 '!D51</f>
        <v>0</v>
      </c>
      <c r="AD51" s="66">
        <f>'申請・実績一覧 '!E51</f>
        <v>0</v>
      </c>
      <c r="AE51" s="66">
        <f>'申請・実績一覧 '!F51</f>
        <v>0</v>
      </c>
      <c r="AF51" s="66">
        <f>'申請・実績一覧 '!G51</f>
        <v>0</v>
      </c>
      <c r="AG51" s="66">
        <f>'申請・実績一覧 '!H51</f>
        <v>0</v>
      </c>
      <c r="AH51" s="66">
        <f>'申請・実績一覧 '!I51</f>
        <v>0</v>
      </c>
      <c r="AI51" s="66">
        <f>'申請・実績一覧 '!J51</f>
        <v>0</v>
      </c>
      <c r="AJ51" s="74" t="str">
        <f>'申請・実績一覧 '!L51</f>
        <v/>
      </c>
      <c r="AK51" s="66">
        <f>'申請・実績一覧 '!M51</f>
        <v>0</v>
      </c>
      <c r="AL51" s="66" t="str">
        <f>'申請・実績一覧 '!N51</f>
        <v/>
      </c>
    </row>
    <row r="52" spans="2:38" s="67" customFormat="1" ht="37.5" hidden="1" customHeight="1">
      <c r="B52" s="73" t="str">
        <f t="shared" ca="1" si="1"/>
        <v/>
      </c>
      <c r="C52" s="65" t="str">
        <f t="shared" ca="1" si="6"/>
        <v/>
      </c>
      <c r="D52" s="65" t="str">
        <f t="shared" ca="1" si="6"/>
        <v/>
      </c>
      <c r="E52" s="65" t="str">
        <f t="shared" ca="1" si="6"/>
        <v/>
      </c>
      <c r="F52" s="65" t="str">
        <f t="shared" ca="1" si="6"/>
        <v/>
      </c>
      <c r="G52" s="65" t="str">
        <f t="shared" ca="1" si="6"/>
        <v/>
      </c>
      <c r="H52" s="65" t="str">
        <f t="shared" ca="1" si="6"/>
        <v/>
      </c>
      <c r="I52" s="65" t="str">
        <f t="shared" ca="1" si="6"/>
        <v/>
      </c>
      <c r="J52" s="65" t="str">
        <f t="shared" ca="1" si="6"/>
        <v/>
      </c>
      <c r="K52" s="65" t="str">
        <f t="shared" ca="1" si="6"/>
        <v/>
      </c>
      <c r="L52" s="65" t="str">
        <f t="shared" ca="1" si="6"/>
        <v/>
      </c>
      <c r="M52" s="65" t="str">
        <f t="shared" ca="1" si="6"/>
        <v/>
      </c>
      <c r="N52" s="65" t="str">
        <f t="shared" ca="1" si="6"/>
        <v/>
      </c>
      <c r="O52" s="74" t="str">
        <f t="shared" ca="1" si="6"/>
        <v/>
      </c>
      <c r="P52" s="65" t="str">
        <f t="shared" ca="1" si="6"/>
        <v/>
      </c>
      <c r="Q52" s="65" t="str">
        <f t="shared" ca="1" si="6"/>
        <v/>
      </c>
      <c r="R52" s="65" t="str">
        <f t="shared" ca="1" si="6"/>
        <v/>
      </c>
      <c r="S52" s="65" t="str">
        <f t="shared" ca="1" si="5"/>
        <v/>
      </c>
      <c r="T52" s="65" t="str">
        <f t="shared" ca="1" si="5"/>
        <v/>
      </c>
      <c r="U52" s="75" t="str">
        <f t="shared" ca="1" si="5"/>
        <v/>
      </c>
      <c r="V52" s="65" t="str">
        <f t="shared" ca="1" si="5"/>
        <v/>
      </c>
      <c r="W52" s="65" t="str">
        <f t="shared" ca="1" si="5"/>
        <v/>
      </c>
      <c r="X52" s="65" t="str">
        <f t="shared" ca="1" si="5"/>
        <v/>
      </c>
      <c r="Y52" s="84" t="str">
        <f t="shared" ca="1" si="5"/>
        <v/>
      </c>
      <c r="Z52" s="68"/>
      <c r="AA52" s="66">
        <f>'申請・実績一覧 '!B52</f>
        <v>48</v>
      </c>
      <c r="AB52" s="66">
        <f>'申請・実績一覧 '!C52</f>
        <v>0</v>
      </c>
      <c r="AC52" s="66">
        <f>'申請・実績一覧 '!D52</f>
        <v>0</v>
      </c>
      <c r="AD52" s="66">
        <f>'申請・実績一覧 '!E52</f>
        <v>0</v>
      </c>
      <c r="AE52" s="66">
        <f>'申請・実績一覧 '!F52</f>
        <v>0</v>
      </c>
      <c r="AF52" s="66">
        <f>'申請・実績一覧 '!G52</f>
        <v>0</v>
      </c>
      <c r="AG52" s="66">
        <f>'申請・実績一覧 '!H52</f>
        <v>0</v>
      </c>
      <c r="AH52" s="66">
        <f>'申請・実績一覧 '!I52</f>
        <v>0</v>
      </c>
      <c r="AI52" s="66">
        <f>'申請・実績一覧 '!J52</f>
        <v>0</v>
      </c>
      <c r="AJ52" s="74" t="str">
        <f>'申請・実績一覧 '!L52</f>
        <v/>
      </c>
      <c r="AK52" s="66">
        <f>'申請・実績一覧 '!M52</f>
        <v>0</v>
      </c>
      <c r="AL52" s="66" t="str">
        <f>'申請・実績一覧 '!N52</f>
        <v/>
      </c>
    </row>
    <row r="53" spans="2:38" s="67" customFormat="1" ht="37.5" hidden="1" customHeight="1">
      <c r="B53" s="73" t="str">
        <f t="shared" ca="1" si="1"/>
        <v/>
      </c>
      <c r="C53" s="65" t="str">
        <f t="shared" ca="1" si="6"/>
        <v/>
      </c>
      <c r="D53" s="65" t="str">
        <f t="shared" ca="1" si="6"/>
        <v/>
      </c>
      <c r="E53" s="65" t="str">
        <f t="shared" ca="1" si="6"/>
        <v/>
      </c>
      <c r="F53" s="65" t="str">
        <f t="shared" ca="1" si="6"/>
        <v/>
      </c>
      <c r="G53" s="65" t="str">
        <f t="shared" ca="1" si="6"/>
        <v/>
      </c>
      <c r="H53" s="65" t="str">
        <f t="shared" ca="1" si="6"/>
        <v/>
      </c>
      <c r="I53" s="65" t="str">
        <f t="shared" ca="1" si="6"/>
        <v/>
      </c>
      <c r="J53" s="65" t="str">
        <f t="shared" ca="1" si="6"/>
        <v/>
      </c>
      <c r="K53" s="65" t="str">
        <f t="shared" ca="1" si="6"/>
        <v/>
      </c>
      <c r="L53" s="65" t="str">
        <f t="shared" ca="1" si="6"/>
        <v/>
      </c>
      <c r="M53" s="65" t="str">
        <f t="shared" ca="1" si="6"/>
        <v/>
      </c>
      <c r="N53" s="65" t="str">
        <f t="shared" ca="1" si="6"/>
        <v/>
      </c>
      <c r="O53" s="74" t="str">
        <f t="shared" ca="1" si="6"/>
        <v/>
      </c>
      <c r="P53" s="65" t="str">
        <f t="shared" ca="1" si="6"/>
        <v/>
      </c>
      <c r="Q53" s="65" t="str">
        <f t="shared" ca="1" si="6"/>
        <v/>
      </c>
      <c r="R53" s="65" t="str">
        <f t="shared" ca="1" si="6"/>
        <v/>
      </c>
      <c r="S53" s="65" t="str">
        <f t="shared" ca="1" si="5"/>
        <v/>
      </c>
      <c r="T53" s="65" t="str">
        <f t="shared" ca="1" si="5"/>
        <v/>
      </c>
      <c r="U53" s="75" t="str">
        <f t="shared" ca="1" si="5"/>
        <v/>
      </c>
      <c r="V53" s="65" t="str">
        <f t="shared" ca="1" si="5"/>
        <v/>
      </c>
      <c r="W53" s="65" t="str">
        <f t="shared" ca="1" si="5"/>
        <v/>
      </c>
      <c r="X53" s="65" t="str">
        <f t="shared" ca="1" si="5"/>
        <v/>
      </c>
      <c r="Y53" s="84" t="str">
        <f t="shared" ca="1" si="5"/>
        <v/>
      </c>
      <c r="Z53" s="68"/>
      <c r="AA53" s="66">
        <f>'申請・実績一覧 '!B53</f>
        <v>49</v>
      </c>
      <c r="AB53" s="66">
        <f>'申請・実績一覧 '!C53</f>
        <v>0</v>
      </c>
      <c r="AC53" s="66">
        <f>'申請・実績一覧 '!D53</f>
        <v>0</v>
      </c>
      <c r="AD53" s="66">
        <f>'申請・実績一覧 '!E53</f>
        <v>0</v>
      </c>
      <c r="AE53" s="66">
        <f>'申請・実績一覧 '!F53</f>
        <v>0</v>
      </c>
      <c r="AF53" s="66">
        <f>'申請・実績一覧 '!G53</f>
        <v>0</v>
      </c>
      <c r="AG53" s="66">
        <f>'申請・実績一覧 '!H53</f>
        <v>0</v>
      </c>
      <c r="AH53" s="66">
        <f>'申請・実績一覧 '!I53</f>
        <v>0</v>
      </c>
      <c r="AI53" s="66">
        <f>'申請・実績一覧 '!J53</f>
        <v>0</v>
      </c>
      <c r="AJ53" s="74" t="str">
        <f>'申請・実績一覧 '!L53</f>
        <v/>
      </c>
      <c r="AK53" s="66">
        <f>'申請・実績一覧 '!M53</f>
        <v>0</v>
      </c>
      <c r="AL53" s="66" t="str">
        <f>'申請・実績一覧 '!N53</f>
        <v/>
      </c>
    </row>
    <row r="54" spans="2:38" s="67" customFormat="1" ht="37.5" hidden="1" customHeight="1">
      <c r="B54" s="73" t="str">
        <f t="shared" ca="1" si="1"/>
        <v/>
      </c>
      <c r="C54" s="65" t="str">
        <f t="shared" ca="1" si="6"/>
        <v/>
      </c>
      <c r="D54" s="65" t="str">
        <f t="shared" ca="1" si="6"/>
        <v/>
      </c>
      <c r="E54" s="65" t="str">
        <f t="shared" ca="1" si="6"/>
        <v/>
      </c>
      <c r="F54" s="65" t="str">
        <f t="shared" ca="1" si="6"/>
        <v/>
      </c>
      <c r="G54" s="65" t="str">
        <f t="shared" ca="1" si="6"/>
        <v/>
      </c>
      <c r="H54" s="65" t="str">
        <f t="shared" ca="1" si="6"/>
        <v/>
      </c>
      <c r="I54" s="65" t="str">
        <f t="shared" ca="1" si="6"/>
        <v/>
      </c>
      <c r="J54" s="65" t="str">
        <f t="shared" ca="1" si="6"/>
        <v/>
      </c>
      <c r="K54" s="65" t="str">
        <f t="shared" ca="1" si="6"/>
        <v/>
      </c>
      <c r="L54" s="65" t="str">
        <f t="shared" ca="1" si="6"/>
        <v/>
      </c>
      <c r="M54" s="65" t="str">
        <f t="shared" ca="1" si="6"/>
        <v/>
      </c>
      <c r="N54" s="65" t="str">
        <f t="shared" ca="1" si="6"/>
        <v/>
      </c>
      <c r="O54" s="74" t="str">
        <f t="shared" ca="1" si="6"/>
        <v/>
      </c>
      <c r="P54" s="65" t="str">
        <f t="shared" ca="1" si="6"/>
        <v/>
      </c>
      <c r="Q54" s="65" t="str">
        <f t="shared" ca="1" si="6"/>
        <v/>
      </c>
      <c r="R54" s="65" t="str">
        <f t="shared" ca="1" si="6"/>
        <v/>
      </c>
      <c r="S54" s="65" t="str">
        <f t="shared" ca="1" si="5"/>
        <v/>
      </c>
      <c r="T54" s="65" t="str">
        <f t="shared" ca="1" si="5"/>
        <v/>
      </c>
      <c r="U54" s="75" t="str">
        <f t="shared" ca="1" si="5"/>
        <v/>
      </c>
      <c r="V54" s="65" t="str">
        <f t="shared" ca="1" si="5"/>
        <v/>
      </c>
      <c r="W54" s="65" t="str">
        <f t="shared" ca="1" si="5"/>
        <v/>
      </c>
      <c r="X54" s="65" t="str">
        <f t="shared" ca="1" si="5"/>
        <v/>
      </c>
      <c r="Y54" s="84" t="str">
        <f t="shared" ca="1" si="5"/>
        <v/>
      </c>
      <c r="Z54" s="68"/>
      <c r="AA54" s="66">
        <f>'申請・実績一覧 '!B54</f>
        <v>50</v>
      </c>
      <c r="AB54" s="66">
        <f>'申請・実績一覧 '!C54</f>
        <v>0</v>
      </c>
      <c r="AC54" s="66">
        <f>'申請・実績一覧 '!D54</f>
        <v>0</v>
      </c>
      <c r="AD54" s="66">
        <f>'申請・実績一覧 '!E54</f>
        <v>0</v>
      </c>
      <c r="AE54" s="66">
        <f>'申請・実績一覧 '!F54</f>
        <v>0</v>
      </c>
      <c r="AF54" s="66">
        <f>'申請・実績一覧 '!G54</f>
        <v>0</v>
      </c>
      <c r="AG54" s="66">
        <f>'申請・実績一覧 '!H54</f>
        <v>0</v>
      </c>
      <c r="AH54" s="66">
        <f>'申請・実績一覧 '!I54</f>
        <v>0</v>
      </c>
      <c r="AI54" s="66">
        <f>'申請・実績一覧 '!J54</f>
        <v>0</v>
      </c>
      <c r="AJ54" s="74" t="str">
        <f>'申請・実績一覧 '!L54</f>
        <v/>
      </c>
      <c r="AK54" s="66">
        <f>'申請・実績一覧 '!M54</f>
        <v>0</v>
      </c>
      <c r="AL54" s="66" t="str">
        <f>'申請・実績一覧 '!N54</f>
        <v/>
      </c>
    </row>
    <row r="55" spans="2:38" s="67" customFormat="1" ht="37.5" hidden="1" customHeight="1">
      <c r="B55" s="73" t="e">
        <f t="shared" ca="1" si="1"/>
        <v>#REF!</v>
      </c>
      <c r="C55" s="65" t="e">
        <f t="shared" ca="1" si="6"/>
        <v>#REF!</v>
      </c>
      <c r="D55" s="65" t="e">
        <f t="shared" ca="1" si="6"/>
        <v>#REF!</v>
      </c>
      <c r="E55" s="65" t="e">
        <f t="shared" ca="1" si="6"/>
        <v>#REF!</v>
      </c>
      <c r="F55" s="65" t="e">
        <f t="shared" ca="1" si="6"/>
        <v>#REF!</v>
      </c>
      <c r="G55" s="65" t="e">
        <f t="shared" ca="1" si="6"/>
        <v>#REF!</v>
      </c>
      <c r="H55" s="65" t="e">
        <f t="shared" ca="1" si="6"/>
        <v>#REF!</v>
      </c>
      <c r="I55" s="65" t="e">
        <f t="shared" ca="1" si="6"/>
        <v>#REF!</v>
      </c>
      <c r="J55" s="65" t="e">
        <f t="shared" ca="1" si="6"/>
        <v>#REF!</v>
      </c>
      <c r="K55" s="65" t="e">
        <f t="shared" ca="1" si="6"/>
        <v>#REF!</v>
      </c>
      <c r="L55" s="65" t="e">
        <f t="shared" ca="1" si="6"/>
        <v>#REF!</v>
      </c>
      <c r="M55" s="65" t="e">
        <f t="shared" ca="1" si="6"/>
        <v>#REF!</v>
      </c>
      <c r="N55" s="65" t="e">
        <f t="shared" ca="1" si="6"/>
        <v>#REF!</v>
      </c>
      <c r="O55" s="74" t="e">
        <f t="shared" ca="1" si="6"/>
        <v>#REF!</v>
      </c>
      <c r="P55" s="65" t="e">
        <f t="shared" ca="1" si="6"/>
        <v>#REF!</v>
      </c>
      <c r="Q55" s="65" t="e">
        <f t="shared" ca="1" si="6"/>
        <v>#REF!</v>
      </c>
      <c r="R55" s="65" t="e">
        <f t="shared" ca="1" si="6"/>
        <v>#REF!</v>
      </c>
      <c r="S55" s="65" t="e">
        <f t="shared" ca="1" si="5"/>
        <v>#REF!</v>
      </c>
      <c r="T55" s="65" t="e">
        <f t="shared" ca="1" si="5"/>
        <v>#REF!</v>
      </c>
      <c r="U55" s="75" t="e">
        <f t="shared" ca="1" si="5"/>
        <v>#REF!</v>
      </c>
      <c r="V55" s="65" t="e">
        <f t="shared" ca="1" si="5"/>
        <v>#REF!</v>
      </c>
      <c r="W55" s="65" t="e">
        <f t="shared" ca="1" si="5"/>
        <v>#REF!</v>
      </c>
      <c r="X55" s="65" t="e">
        <f t="shared" ca="1" si="5"/>
        <v>#REF!</v>
      </c>
      <c r="Y55" s="84" t="e">
        <f t="shared" ca="1" si="5"/>
        <v>#REF!</v>
      </c>
      <c r="Z55" s="68"/>
      <c r="AA55" s="66" t="e">
        <f>'申請・実績一覧 '!#REF!</f>
        <v>#REF!</v>
      </c>
      <c r="AB55" s="66" t="e">
        <f>'申請・実績一覧 '!#REF!</f>
        <v>#REF!</v>
      </c>
      <c r="AC55" s="66" t="e">
        <f>'申請・実績一覧 '!#REF!</f>
        <v>#REF!</v>
      </c>
      <c r="AD55" s="66" t="e">
        <f>'申請・実績一覧 '!#REF!</f>
        <v>#REF!</v>
      </c>
      <c r="AE55" s="66" t="e">
        <f>'申請・実績一覧 '!#REF!</f>
        <v>#REF!</v>
      </c>
      <c r="AF55" s="66" t="e">
        <f>'申請・実績一覧 '!#REF!</f>
        <v>#REF!</v>
      </c>
      <c r="AG55" s="66" t="e">
        <f>'申請・実績一覧 '!#REF!</f>
        <v>#REF!</v>
      </c>
      <c r="AH55" s="66" t="e">
        <f>'申請・実績一覧 '!#REF!</f>
        <v>#REF!</v>
      </c>
      <c r="AI55" s="66" t="e">
        <f>'申請・実績一覧 '!#REF!</f>
        <v>#REF!</v>
      </c>
      <c r="AJ55" s="74" t="e">
        <f>'申請・実績一覧 '!#REF!</f>
        <v>#REF!</v>
      </c>
      <c r="AK55" s="66" t="e">
        <f>'申請・実績一覧 '!#REF!</f>
        <v>#REF!</v>
      </c>
      <c r="AL55" s="66" t="e">
        <f>'申請・実績一覧 '!#REF!</f>
        <v>#REF!</v>
      </c>
    </row>
    <row r="56" spans="2:38" s="67" customFormat="1" ht="37.5" hidden="1" customHeight="1">
      <c r="B56" s="73" t="e">
        <f t="shared" ca="1" si="1"/>
        <v>#REF!</v>
      </c>
      <c r="C56" s="65" t="e">
        <f t="shared" ca="1" si="6"/>
        <v>#REF!</v>
      </c>
      <c r="D56" s="65" t="e">
        <f t="shared" ca="1" si="6"/>
        <v>#REF!</v>
      </c>
      <c r="E56" s="65" t="e">
        <f t="shared" ca="1" si="6"/>
        <v>#REF!</v>
      </c>
      <c r="F56" s="65" t="e">
        <f t="shared" ca="1" si="6"/>
        <v>#REF!</v>
      </c>
      <c r="G56" s="65" t="e">
        <f t="shared" ca="1" si="6"/>
        <v>#REF!</v>
      </c>
      <c r="H56" s="65" t="e">
        <f t="shared" ca="1" si="6"/>
        <v>#REF!</v>
      </c>
      <c r="I56" s="65" t="e">
        <f t="shared" ca="1" si="6"/>
        <v>#REF!</v>
      </c>
      <c r="J56" s="65" t="e">
        <f t="shared" ca="1" si="6"/>
        <v>#REF!</v>
      </c>
      <c r="K56" s="65" t="e">
        <f t="shared" ca="1" si="6"/>
        <v>#REF!</v>
      </c>
      <c r="L56" s="65" t="e">
        <f t="shared" ca="1" si="6"/>
        <v>#REF!</v>
      </c>
      <c r="M56" s="65" t="e">
        <f t="shared" ca="1" si="6"/>
        <v>#REF!</v>
      </c>
      <c r="N56" s="65" t="e">
        <f t="shared" ca="1" si="6"/>
        <v>#REF!</v>
      </c>
      <c r="O56" s="74" t="e">
        <f t="shared" ca="1" si="6"/>
        <v>#REF!</v>
      </c>
      <c r="P56" s="65" t="e">
        <f t="shared" ca="1" si="6"/>
        <v>#REF!</v>
      </c>
      <c r="Q56" s="65" t="e">
        <f t="shared" ca="1" si="6"/>
        <v>#REF!</v>
      </c>
      <c r="R56" s="65" t="e">
        <f t="shared" ca="1" si="6"/>
        <v>#REF!</v>
      </c>
      <c r="S56" s="65" t="e">
        <f t="shared" ca="1" si="5"/>
        <v>#REF!</v>
      </c>
      <c r="T56" s="65" t="e">
        <f t="shared" ca="1" si="5"/>
        <v>#REF!</v>
      </c>
      <c r="U56" s="75" t="e">
        <f t="shared" ca="1" si="5"/>
        <v>#REF!</v>
      </c>
      <c r="V56" s="65" t="e">
        <f t="shared" ca="1" si="5"/>
        <v>#REF!</v>
      </c>
      <c r="W56" s="65" t="e">
        <f t="shared" ca="1" si="5"/>
        <v>#REF!</v>
      </c>
      <c r="X56" s="65" t="e">
        <f t="shared" ca="1" si="5"/>
        <v>#REF!</v>
      </c>
      <c r="Y56" s="84" t="e">
        <f t="shared" ca="1" si="5"/>
        <v>#REF!</v>
      </c>
      <c r="Z56" s="68"/>
      <c r="AA56" s="66" t="e">
        <f>'申請・実績一覧 '!#REF!</f>
        <v>#REF!</v>
      </c>
      <c r="AB56" s="66" t="e">
        <f>'申請・実績一覧 '!#REF!</f>
        <v>#REF!</v>
      </c>
      <c r="AC56" s="66" t="e">
        <f>'申請・実績一覧 '!#REF!</f>
        <v>#REF!</v>
      </c>
      <c r="AD56" s="66" t="e">
        <f>'申請・実績一覧 '!#REF!</f>
        <v>#REF!</v>
      </c>
      <c r="AE56" s="66" t="e">
        <f>'申請・実績一覧 '!#REF!</f>
        <v>#REF!</v>
      </c>
      <c r="AF56" s="66" t="e">
        <f>'申請・実績一覧 '!#REF!</f>
        <v>#REF!</v>
      </c>
      <c r="AG56" s="66" t="e">
        <f>'申請・実績一覧 '!#REF!</f>
        <v>#REF!</v>
      </c>
      <c r="AH56" s="66" t="e">
        <f>'申請・実績一覧 '!#REF!</f>
        <v>#REF!</v>
      </c>
      <c r="AI56" s="66" t="e">
        <f>'申請・実績一覧 '!#REF!</f>
        <v>#REF!</v>
      </c>
      <c r="AJ56" s="74" t="e">
        <f>'申請・実績一覧 '!#REF!</f>
        <v>#REF!</v>
      </c>
      <c r="AK56" s="66" t="e">
        <f>'申請・実績一覧 '!#REF!</f>
        <v>#REF!</v>
      </c>
      <c r="AL56" s="66" t="e">
        <f>'申請・実績一覧 '!#REF!</f>
        <v>#REF!</v>
      </c>
    </row>
    <row r="57" spans="2:38" s="67" customFormat="1" ht="37.5" hidden="1" customHeight="1">
      <c r="B57" s="73" t="e">
        <f t="shared" ca="1" si="1"/>
        <v>#REF!</v>
      </c>
      <c r="C57" s="65" t="e">
        <f t="shared" ca="1" si="6"/>
        <v>#REF!</v>
      </c>
      <c r="D57" s="65" t="e">
        <f t="shared" ca="1" si="6"/>
        <v>#REF!</v>
      </c>
      <c r="E57" s="65" t="e">
        <f t="shared" ca="1" si="6"/>
        <v>#REF!</v>
      </c>
      <c r="F57" s="65" t="e">
        <f t="shared" ca="1" si="6"/>
        <v>#REF!</v>
      </c>
      <c r="G57" s="65" t="e">
        <f t="shared" ca="1" si="6"/>
        <v>#REF!</v>
      </c>
      <c r="H57" s="65" t="e">
        <f t="shared" ca="1" si="6"/>
        <v>#REF!</v>
      </c>
      <c r="I57" s="65" t="e">
        <f t="shared" ca="1" si="6"/>
        <v>#REF!</v>
      </c>
      <c r="J57" s="65" t="e">
        <f t="shared" ca="1" si="6"/>
        <v>#REF!</v>
      </c>
      <c r="K57" s="65" t="e">
        <f t="shared" ca="1" si="6"/>
        <v>#REF!</v>
      </c>
      <c r="L57" s="65" t="e">
        <f t="shared" ca="1" si="6"/>
        <v>#REF!</v>
      </c>
      <c r="M57" s="65" t="e">
        <f t="shared" ca="1" si="6"/>
        <v>#REF!</v>
      </c>
      <c r="N57" s="65" t="e">
        <f t="shared" ca="1" si="6"/>
        <v>#REF!</v>
      </c>
      <c r="O57" s="74" t="e">
        <f t="shared" ca="1" si="6"/>
        <v>#REF!</v>
      </c>
      <c r="P57" s="65" t="e">
        <f t="shared" ca="1" si="6"/>
        <v>#REF!</v>
      </c>
      <c r="Q57" s="65" t="e">
        <f t="shared" ca="1" si="6"/>
        <v>#REF!</v>
      </c>
      <c r="R57" s="65" t="e">
        <f t="shared" ca="1" si="6"/>
        <v>#REF!</v>
      </c>
      <c r="S57" s="65" t="e">
        <f t="shared" ca="1" si="5"/>
        <v>#REF!</v>
      </c>
      <c r="T57" s="65" t="e">
        <f t="shared" ca="1" si="5"/>
        <v>#REF!</v>
      </c>
      <c r="U57" s="75" t="e">
        <f t="shared" ca="1" si="5"/>
        <v>#REF!</v>
      </c>
      <c r="V57" s="65" t="e">
        <f t="shared" ca="1" si="5"/>
        <v>#REF!</v>
      </c>
      <c r="W57" s="65" t="e">
        <f t="shared" ca="1" si="5"/>
        <v>#REF!</v>
      </c>
      <c r="X57" s="65" t="e">
        <f t="shared" ca="1" si="5"/>
        <v>#REF!</v>
      </c>
      <c r="Y57" s="84" t="e">
        <f t="shared" ca="1" si="5"/>
        <v>#REF!</v>
      </c>
      <c r="Z57" s="68"/>
      <c r="AA57" s="66" t="e">
        <f>'申請・実績一覧 '!#REF!</f>
        <v>#REF!</v>
      </c>
      <c r="AB57" s="66" t="e">
        <f>'申請・実績一覧 '!#REF!</f>
        <v>#REF!</v>
      </c>
      <c r="AC57" s="66" t="e">
        <f>'申請・実績一覧 '!#REF!</f>
        <v>#REF!</v>
      </c>
      <c r="AD57" s="66" t="e">
        <f>'申請・実績一覧 '!#REF!</f>
        <v>#REF!</v>
      </c>
      <c r="AE57" s="66" t="e">
        <f>'申請・実績一覧 '!#REF!</f>
        <v>#REF!</v>
      </c>
      <c r="AF57" s="66" t="e">
        <f>'申請・実績一覧 '!#REF!</f>
        <v>#REF!</v>
      </c>
      <c r="AG57" s="66" t="e">
        <f>'申請・実績一覧 '!#REF!</f>
        <v>#REF!</v>
      </c>
      <c r="AH57" s="66" t="e">
        <f>'申請・実績一覧 '!#REF!</f>
        <v>#REF!</v>
      </c>
      <c r="AI57" s="66" t="e">
        <f>'申請・実績一覧 '!#REF!</f>
        <v>#REF!</v>
      </c>
      <c r="AJ57" s="74" t="e">
        <f>'申請・実績一覧 '!#REF!</f>
        <v>#REF!</v>
      </c>
      <c r="AK57" s="66" t="e">
        <f>'申請・実績一覧 '!#REF!</f>
        <v>#REF!</v>
      </c>
      <c r="AL57" s="66" t="e">
        <f>'申請・実績一覧 '!#REF!</f>
        <v>#REF!</v>
      </c>
    </row>
    <row r="58" spans="2:38" s="67" customFormat="1" ht="37.5" hidden="1" customHeight="1">
      <c r="B58" s="73" t="e">
        <f t="shared" ca="1" si="1"/>
        <v>#REF!</v>
      </c>
      <c r="C58" s="65" t="e">
        <f t="shared" ca="1" si="6"/>
        <v>#REF!</v>
      </c>
      <c r="D58" s="65" t="e">
        <f t="shared" ca="1" si="6"/>
        <v>#REF!</v>
      </c>
      <c r="E58" s="65" t="e">
        <f t="shared" ca="1" si="6"/>
        <v>#REF!</v>
      </c>
      <c r="F58" s="65" t="e">
        <f t="shared" ca="1" si="6"/>
        <v>#REF!</v>
      </c>
      <c r="G58" s="65" t="e">
        <f t="shared" ca="1" si="6"/>
        <v>#REF!</v>
      </c>
      <c r="H58" s="65" t="e">
        <f t="shared" ca="1" si="6"/>
        <v>#REF!</v>
      </c>
      <c r="I58" s="65" t="e">
        <f t="shared" ca="1" si="6"/>
        <v>#REF!</v>
      </c>
      <c r="J58" s="65" t="e">
        <f t="shared" ca="1" si="6"/>
        <v>#REF!</v>
      </c>
      <c r="K58" s="65" t="e">
        <f t="shared" ca="1" si="6"/>
        <v>#REF!</v>
      </c>
      <c r="L58" s="65" t="e">
        <f t="shared" ca="1" si="6"/>
        <v>#REF!</v>
      </c>
      <c r="M58" s="65" t="e">
        <f t="shared" ca="1" si="6"/>
        <v>#REF!</v>
      </c>
      <c r="N58" s="65" t="e">
        <f t="shared" ca="1" si="6"/>
        <v>#REF!</v>
      </c>
      <c r="O58" s="74" t="e">
        <f t="shared" ca="1" si="6"/>
        <v>#REF!</v>
      </c>
      <c r="P58" s="65" t="e">
        <f t="shared" ca="1" si="6"/>
        <v>#REF!</v>
      </c>
      <c r="Q58" s="65" t="e">
        <f t="shared" ca="1" si="6"/>
        <v>#REF!</v>
      </c>
      <c r="R58" s="65" t="e">
        <f t="shared" ca="1" si="6"/>
        <v>#REF!</v>
      </c>
      <c r="S58" s="65" t="e">
        <f t="shared" ca="1" si="5"/>
        <v>#REF!</v>
      </c>
      <c r="T58" s="65" t="e">
        <f t="shared" ca="1" si="5"/>
        <v>#REF!</v>
      </c>
      <c r="U58" s="75" t="e">
        <f t="shared" ca="1" si="5"/>
        <v>#REF!</v>
      </c>
      <c r="V58" s="65" t="e">
        <f t="shared" ca="1" si="5"/>
        <v>#REF!</v>
      </c>
      <c r="W58" s="65" t="e">
        <f t="shared" ca="1" si="5"/>
        <v>#REF!</v>
      </c>
      <c r="X58" s="65" t="e">
        <f t="shared" ca="1" si="5"/>
        <v>#REF!</v>
      </c>
      <c r="Y58" s="84" t="e">
        <f t="shared" ca="1" si="5"/>
        <v>#REF!</v>
      </c>
      <c r="Z58" s="68"/>
      <c r="AA58" s="66" t="e">
        <f>'申請・実績一覧 '!#REF!</f>
        <v>#REF!</v>
      </c>
      <c r="AB58" s="66" t="e">
        <f>'申請・実績一覧 '!#REF!</f>
        <v>#REF!</v>
      </c>
      <c r="AC58" s="66" t="e">
        <f>'申請・実績一覧 '!#REF!</f>
        <v>#REF!</v>
      </c>
      <c r="AD58" s="66" t="e">
        <f>'申請・実績一覧 '!#REF!</f>
        <v>#REF!</v>
      </c>
      <c r="AE58" s="66" t="e">
        <f>'申請・実績一覧 '!#REF!</f>
        <v>#REF!</v>
      </c>
      <c r="AF58" s="66" t="e">
        <f>'申請・実績一覧 '!#REF!</f>
        <v>#REF!</v>
      </c>
      <c r="AG58" s="66" t="e">
        <f>'申請・実績一覧 '!#REF!</f>
        <v>#REF!</v>
      </c>
      <c r="AH58" s="66" t="e">
        <f>'申請・実績一覧 '!#REF!</f>
        <v>#REF!</v>
      </c>
      <c r="AI58" s="66" t="e">
        <f>'申請・実績一覧 '!#REF!</f>
        <v>#REF!</v>
      </c>
      <c r="AJ58" s="74" t="e">
        <f>'申請・実績一覧 '!#REF!</f>
        <v>#REF!</v>
      </c>
      <c r="AK58" s="66" t="e">
        <f>'申請・実績一覧 '!#REF!</f>
        <v>#REF!</v>
      </c>
      <c r="AL58" s="66" t="e">
        <f>'申請・実績一覧 '!#REF!</f>
        <v>#REF!</v>
      </c>
    </row>
    <row r="59" spans="2:38" s="67" customFormat="1" ht="37.5" hidden="1" customHeight="1">
      <c r="B59" s="73" t="e">
        <f t="shared" ca="1" si="1"/>
        <v>#REF!</v>
      </c>
      <c r="C59" s="65" t="e">
        <f t="shared" ca="1" si="6"/>
        <v>#REF!</v>
      </c>
      <c r="D59" s="65" t="e">
        <f t="shared" ca="1" si="6"/>
        <v>#REF!</v>
      </c>
      <c r="E59" s="65" t="e">
        <f t="shared" ca="1" si="6"/>
        <v>#REF!</v>
      </c>
      <c r="F59" s="65" t="e">
        <f t="shared" ca="1" si="6"/>
        <v>#REF!</v>
      </c>
      <c r="G59" s="65" t="e">
        <f t="shared" ca="1" si="6"/>
        <v>#REF!</v>
      </c>
      <c r="H59" s="65" t="e">
        <f t="shared" ca="1" si="6"/>
        <v>#REF!</v>
      </c>
      <c r="I59" s="65" t="e">
        <f t="shared" ca="1" si="6"/>
        <v>#REF!</v>
      </c>
      <c r="J59" s="65" t="e">
        <f t="shared" ca="1" si="6"/>
        <v>#REF!</v>
      </c>
      <c r="K59" s="65" t="e">
        <f t="shared" ca="1" si="6"/>
        <v>#REF!</v>
      </c>
      <c r="L59" s="65" t="e">
        <f t="shared" ca="1" si="6"/>
        <v>#REF!</v>
      </c>
      <c r="M59" s="65" t="e">
        <f t="shared" ca="1" si="6"/>
        <v>#REF!</v>
      </c>
      <c r="N59" s="65" t="e">
        <f t="shared" ca="1" si="6"/>
        <v>#REF!</v>
      </c>
      <c r="O59" s="74" t="e">
        <f t="shared" ca="1" si="6"/>
        <v>#REF!</v>
      </c>
      <c r="P59" s="65" t="e">
        <f t="shared" ca="1" si="6"/>
        <v>#REF!</v>
      </c>
      <c r="Q59" s="65" t="e">
        <f t="shared" ca="1" si="6"/>
        <v>#REF!</v>
      </c>
      <c r="R59" s="65" t="e">
        <f t="shared" ca="1" si="6"/>
        <v>#REF!</v>
      </c>
      <c r="S59" s="65" t="e">
        <f t="shared" ca="1" si="5"/>
        <v>#REF!</v>
      </c>
      <c r="T59" s="65" t="e">
        <f t="shared" ca="1" si="5"/>
        <v>#REF!</v>
      </c>
      <c r="U59" s="75" t="e">
        <f t="shared" ca="1" si="5"/>
        <v>#REF!</v>
      </c>
      <c r="V59" s="65" t="e">
        <f t="shared" ca="1" si="5"/>
        <v>#REF!</v>
      </c>
      <c r="W59" s="65" t="e">
        <f t="shared" ca="1" si="5"/>
        <v>#REF!</v>
      </c>
      <c r="X59" s="65" t="e">
        <f t="shared" ca="1" si="5"/>
        <v>#REF!</v>
      </c>
      <c r="Y59" s="84" t="e">
        <f t="shared" ca="1" si="5"/>
        <v>#REF!</v>
      </c>
      <c r="Z59" s="68"/>
      <c r="AA59" s="66" t="e">
        <f>'申請・実績一覧 '!#REF!</f>
        <v>#REF!</v>
      </c>
      <c r="AB59" s="66" t="e">
        <f>'申請・実績一覧 '!#REF!</f>
        <v>#REF!</v>
      </c>
      <c r="AC59" s="66" t="e">
        <f>'申請・実績一覧 '!#REF!</f>
        <v>#REF!</v>
      </c>
      <c r="AD59" s="66" t="e">
        <f>'申請・実績一覧 '!#REF!</f>
        <v>#REF!</v>
      </c>
      <c r="AE59" s="66" t="e">
        <f>'申請・実績一覧 '!#REF!</f>
        <v>#REF!</v>
      </c>
      <c r="AF59" s="66" t="e">
        <f>'申請・実績一覧 '!#REF!</f>
        <v>#REF!</v>
      </c>
      <c r="AG59" s="66" t="e">
        <f>'申請・実績一覧 '!#REF!</f>
        <v>#REF!</v>
      </c>
      <c r="AH59" s="66" t="e">
        <f>'申請・実績一覧 '!#REF!</f>
        <v>#REF!</v>
      </c>
      <c r="AI59" s="66" t="e">
        <f>'申請・実績一覧 '!#REF!</f>
        <v>#REF!</v>
      </c>
      <c r="AJ59" s="74" t="e">
        <f>'申請・実績一覧 '!#REF!</f>
        <v>#REF!</v>
      </c>
      <c r="AK59" s="66" t="e">
        <f>'申請・実績一覧 '!#REF!</f>
        <v>#REF!</v>
      </c>
      <c r="AL59" s="66" t="e">
        <f>'申請・実績一覧 '!#REF!</f>
        <v>#REF!</v>
      </c>
    </row>
    <row r="60" spans="2:38" s="67" customFormat="1" ht="37.5" hidden="1" customHeight="1">
      <c r="B60" s="73" t="e">
        <f t="shared" ca="1" si="1"/>
        <v>#REF!</v>
      </c>
      <c r="C60" s="65" t="e">
        <f t="shared" ca="1" si="6"/>
        <v>#REF!</v>
      </c>
      <c r="D60" s="65" t="e">
        <f t="shared" ca="1" si="6"/>
        <v>#REF!</v>
      </c>
      <c r="E60" s="65" t="e">
        <f t="shared" ca="1" si="6"/>
        <v>#REF!</v>
      </c>
      <c r="F60" s="65" t="e">
        <f t="shared" ca="1" si="6"/>
        <v>#REF!</v>
      </c>
      <c r="G60" s="65" t="e">
        <f t="shared" ca="1" si="6"/>
        <v>#REF!</v>
      </c>
      <c r="H60" s="65" t="e">
        <f t="shared" ca="1" si="6"/>
        <v>#REF!</v>
      </c>
      <c r="I60" s="65" t="e">
        <f t="shared" ca="1" si="6"/>
        <v>#REF!</v>
      </c>
      <c r="J60" s="65" t="e">
        <f t="shared" ca="1" si="6"/>
        <v>#REF!</v>
      </c>
      <c r="K60" s="65" t="e">
        <f t="shared" ca="1" si="6"/>
        <v>#REF!</v>
      </c>
      <c r="L60" s="65" t="e">
        <f t="shared" ca="1" si="6"/>
        <v>#REF!</v>
      </c>
      <c r="M60" s="65" t="e">
        <f t="shared" ca="1" si="6"/>
        <v>#REF!</v>
      </c>
      <c r="N60" s="65" t="e">
        <f t="shared" ca="1" si="6"/>
        <v>#REF!</v>
      </c>
      <c r="O60" s="74" t="e">
        <f t="shared" ca="1" si="6"/>
        <v>#REF!</v>
      </c>
      <c r="P60" s="65" t="e">
        <f t="shared" ca="1" si="6"/>
        <v>#REF!</v>
      </c>
      <c r="Q60" s="65" t="e">
        <f t="shared" ca="1" si="6"/>
        <v>#REF!</v>
      </c>
      <c r="R60" s="65" t="e">
        <f t="shared" ca="1" si="6"/>
        <v>#REF!</v>
      </c>
      <c r="S60" s="65" t="e">
        <f t="shared" ca="1" si="5"/>
        <v>#REF!</v>
      </c>
      <c r="T60" s="65" t="e">
        <f t="shared" ca="1" si="5"/>
        <v>#REF!</v>
      </c>
      <c r="U60" s="75" t="e">
        <f t="shared" ca="1" si="5"/>
        <v>#REF!</v>
      </c>
      <c r="V60" s="65" t="e">
        <f t="shared" ca="1" si="5"/>
        <v>#REF!</v>
      </c>
      <c r="W60" s="65" t="e">
        <f t="shared" ca="1" si="5"/>
        <v>#REF!</v>
      </c>
      <c r="X60" s="65" t="e">
        <f t="shared" ca="1" si="5"/>
        <v>#REF!</v>
      </c>
      <c r="Y60" s="84" t="e">
        <f t="shared" ca="1" si="5"/>
        <v>#REF!</v>
      </c>
      <c r="Z60" s="68"/>
      <c r="AA60" s="66" t="e">
        <f>'申請・実績一覧 '!#REF!</f>
        <v>#REF!</v>
      </c>
      <c r="AB60" s="66" t="e">
        <f>'申請・実績一覧 '!#REF!</f>
        <v>#REF!</v>
      </c>
      <c r="AC60" s="66" t="e">
        <f>'申請・実績一覧 '!#REF!</f>
        <v>#REF!</v>
      </c>
      <c r="AD60" s="66" t="e">
        <f>'申請・実績一覧 '!#REF!</f>
        <v>#REF!</v>
      </c>
      <c r="AE60" s="66" t="e">
        <f>'申請・実績一覧 '!#REF!</f>
        <v>#REF!</v>
      </c>
      <c r="AF60" s="66" t="e">
        <f>'申請・実績一覧 '!#REF!</f>
        <v>#REF!</v>
      </c>
      <c r="AG60" s="66" t="e">
        <f>'申請・実績一覧 '!#REF!</f>
        <v>#REF!</v>
      </c>
      <c r="AH60" s="66" t="e">
        <f>'申請・実績一覧 '!#REF!</f>
        <v>#REF!</v>
      </c>
      <c r="AI60" s="66" t="e">
        <f>'申請・実績一覧 '!#REF!</f>
        <v>#REF!</v>
      </c>
      <c r="AJ60" s="74" t="e">
        <f>'申請・実績一覧 '!#REF!</f>
        <v>#REF!</v>
      </c>
      <c r="AK60" s="66" t="e">
        <f>'申請・実績一覧 '!#REF!</f>
        <v>#REF!</v>
      </c>
      <c r="AL60" s="66" t="e">
        <f>'申請・実績一覧 '!#REF!</f>
        <v>#REF!</v>
      </c>
    </row>
    <row r="61" spans="2:38" s="67" customFormat="1" ht="37.5" hidden="1" customHeight="1">
      <c r="B61" s="73" t="e">
        <f t="shared" ref="B61:Q74" ca="1" si="7">IF($AC61=0,"",INDIRECT("申請書兼請求書!"&amp;B$3))</f>
        <v>#REF!</v>
      </c>
      <c r="C61" s="65" t="e">
        <f t="shared" ca="1" si="7"/>
        <v>#REF!</v>
      </c>
      <c r="D61" s="65" t="e">
        <f t="shared" ca="1" si="7"/>
        <v>#REF!</v>
      </c>
      <c r="E61" s="65" t="e">
        <f t="shared" ca="1" si="7"/>
        <v>#REF!</v>
      </c>
      <c r="F61" s="65" t="e">
        <f t="shared" ca="1" si="7"/>
        <v>#REF!</v>
      </c>
      <c r="G61" s="65" t="e">
        <f t="shared" ca="1" si="7"/>
        <v>#REF!</v>
      </c>
      <c r="H61" s="65" t="e">
        <f t="shared" ca="1" si="7"/>
        <v>#REF!</v>
      </c>
      <c r="I61" s="65" t="e">
        <f t="shared" ca="1" si="7"/>
        <v>#REF!</v>
      </c>
      <c r="J61" s="65" t="e">
        <f t="shared" ca="1" si="7"/>
        <v>#REF!</v>
      </c>
      <c r="K61" s="65" t="e">
        <f t="shared" ca="1" si="7"/>
        <v>#REF!</v>
      </c>
      <c r="L61" s="65" t="e">
        <f t="shared" ca="1" si="7"/>
        <v>#REF!</v>
      </c>
      <c r="M61" s="65" t="e">
        <f t="shared" ca="1" si="7"/>
        <v>#REF!</v>
      </c>
      <c r="N61" s="65" t="e">
        <f t="shared" ca="1" si="7"/>
        <v>#REF!</v>
      </c>
      <c r="O61" s="74" t="e">
        <f t="shared" ca="1" si="7"/>
        <v>#REF!</v>
      </c>
      <c r="P61" s="65" t="e">
        <f t="shared" ca="1" si="7"/>
        <v>#REF!</v>
      </c>
      <c r="Q61" s="65" t="e">
        <f t="shared" ca="1" si="7"/>
        <v>#REF!</v>
      </c>
      <c r="R61" s="65" t="e">
        <f t="shared" ref="C61:R74" ca="1" si="8">IF($AC61=0,"",INDIRECT("申請書兼請求書!"&amp;R$3))</f>
        <v>#REF!</v>
      </c>
      <c r="S61" s="65" t="e">
        <f t="shared" ca="1" si="5"/>
        <v>#REF!</v>
      </c>
      <c r="T61" s="65" t="e">
        <f t="shared" ca="1" si="5"/>
        <v>#REF!</v>
      </c>
      <c r="U61" s="75" t="e">
        <f t="shared" ca="1" si="5"/>
        <v>#REF!</v>
      </c>
      <c r="V61" s="65" t="e">
        <f t="shared" ca="1" si="5"/>
        <v>#REF!</v>
      </c>
      <c r="W61" s="65" t="e">
        <f t="shared" ca="1" si="5"/>
        <v>#REF!</v>
      </c>
      <c r="X61" s="65" t="e">
        <f t="shared" ca="1" si="5"/>
        <v>#REF!</v>
      </c>
      <c r="Y61" s="84" t="e">
        <f t="shared" ca="1" si="5"/>
        <v>#REF!</v>
      </c>
      <c r="Z61" s="68"/>
      <c r="AA61" s="66" t="e">
        <f>'申請・実績一覧 '!#REF!</f>
        <v>#REF!</v>
      </c>
      <c r="AB61" s="66" t="e">
        <f>'申請・実績一覧 '!#REF!</f>
        <v>#REF!</v>
      </c>
      <c r="AC61" s="66" t="e">
        <f>'申請・実績一覧 '!#REF!</f>
        <v>#REF!</v>
      </c>
      <c r="AD61" s="66" t="e">
        <f>'申請・実績一覧 '!#REF!</f>
        <v>#REF!</v>
      </c>
      <c r="AE61" s="66" t="e">
        <f>'申請・実績一覧 '!#REF!</f>
        <v>#REF!</v>
      </c>
      <c r="AF61" s="66" t="e">
        <f>'申請・実績一覧 '!#REF!</f>
        <v>#REF!</v>
      </c>
      <c r="AG61" s="66" t="e">
        <f>'申請・実績一覧 '!#REF!</f>
        <v>#REF!</v>
      </c>
      <c r="AH61" s="66" t="e">
        <f>'申請・実績一覧 '!#REF!</f>
        <v>#REF!</v>
      </c>
      <c r="AI61" s="66" t="e">
        <f>'申請・実績一覧 '!#REF!</f>
        <v>#REF!</v>
      </c>
      <c r="AJ61" s="74" t="e">
        <f>'申請・実績一覧 '!#REF!</f>
        <v>#REF!</v>
      </c>
      <c r="AK61" s="66" t="e">
        <f>'申請・実績一覧 '!#REF!</f>
        <v>#REF!</v>
      </c>
      <c r="AL61" s="66" t="e">
        <f>'申請・実績一覧 '!#REF!</f>
        <v>#REF!</v>
      </c>
    </row>
    <row r="62" spans="2:38" s="67" customFormat="1" ht="37.5" hidden="1" customHeight="1">
      <c r="B62" s="73" t="e">
        <f t="shared" ca="1" si="7"/>
        <v>#REF!</v>
      </c>
      <c r="C62" s="65" t="e">
        <f t="shared" ca="1" si="8"/>
        <v>#REF!</v>
      </c>
      <c r="D62" s="65" t="e">
        <f t="shared" ca="1" si="8"/>
        <v>#REF!</v>
      </c>
      <c r="E62" s="65" t="e">
        <f t="shared" ca="1" si="8"/>
        <v>#REF!</v>
      </c>
      <c r="F62" s="65" t="e">
        <f t="shared" ca="1" si="8"/>
        <v>#REF!</v>
      </c>
      <c r="G62" s="65" t="e">
        <f t="shared" ca="1" si="8"/>
        <v>#REF!</v>
      </c>
      <c r="H62" s="65" t="e">
        <f t="shared" ca="1" si="8"/>
        <v>#REF!</v>
      </c>
      <c r="I62" s="65" t="e">
        <f t="shared" ca="1" si="8"/>
        <v>#REF!</v>
      </c>
      <c r="J62" s="65" t="e">
        <f t="shared" ca="1" si="8"/>
        <v>#REF!</v>
      </c>
      <c r="K62" s="65" t="e">
        <f t="shared" ca="1" si="8"/>
        <v>#REF!</v>
      </c>
      <c r="L62" s="65" t="e">
        <f t="shared" ca="1" si="8"/>
        <v>#REF!</v>
      </c>
      <c r="M62" s="65" t="e">
        <f t="shared" ca="1" si="8"/>
        <v>#REF!</v>
      </c>
      <c r="N62" s="65" t="e">
        <f t="shared" ca="1" si="8"/>
        <v>#REF!</v>
      </c>
      <c r="O62" s="74" t="e">
        <f t="shared" ca="1" si="8"/>
        <v>#REF!</v>
      </c>
      <c r="P62" s="65" t="e">
        <f t="shared" ca="1" si="8"/>
        <v>#REF!</v>
      </c>
      <c r="Q62" s="65" t="e">
        <f t="shared" ca="1" si="8"/>
        <v>#REF!</v>
      </c>
      <c r="R62" s="65" t="e">
        <f t="shared" ca="1" si="8"/>
        <v>#REF!</v>
      </c>
      <c r="S62" s="65" t="e">
        <f t="shared" ca="1" si="5"/>
        <v>#REF!</v>
      </c>
      <c r="T62" s="65" t="e">
        <f t="shared" ca="1" si="5"/>
        <v>#REF!</v>
      </c>
      <c r="U62" s="75" t="e">
        <f t="shared" ca="1" si="5"/>
        <v>#REF!</v>
      </c>
      <c r="V62" s="65" t="e">
        <f t="shared" ca="1" si="5"/>
        <v>#REF!</v>
      </c>
      <c r="W62" s="65" t="e">
        <f t="shared" ca="1" si="5"/>
        <v>#REF!</v>
      </c>
      <c r="X62" s="65" t="e">
        <f t="shared" ca="1" si="5"/>
        <v>#REF!</v>
      </c>
      <c r="Y62" s="84" t="e">
        <f t="shared" ca="1" si="5"/>
        <v>#REF!</v>
      </c>
      <c r="Z62" s="68"/>
      <c r="AA62" s="66" t="e">
        <f>'申請・実績一覧 '!#REF!</f>
        <v>#REF!</v>
      </c>
      <c r="AB62" s="66" t="e">
        <f>'申請・実績一覧 '!#REF!</f>
        <v>#REF!</v>
      </c>
      <c r="AC62" s="66" t="e">
        <f>'申請・実績一覧 '!#REF!</f>
        <v>#REF!</v>
      </c>
      <c r="AD62" s="66" t="e">
        <f>'申請・実績一覧 '!#REF!</f>
        <v>#REF!</v>
      </c>
      <c r="AE62" s="66" t="e">
        <f>'申請・実績一覧 '!#REF!</f>
        <v>#REF!</v>
      </c>
      <c r="AF62" s="66" t="e">
        <f>'申請・実績一覧 '!#REF!</f>
        <v>#REF!</v>
      </c>
      <c r="AG62" s="66" t="e">
        <f>'申請・実績一覧 '!#REF!</f>
        <v>#REF!</v>
      </c>
      <c r="AH62" s="66" t="e">
        <f>'申請・実績一覧 '!#REF!</f>
        <v>#REF!</v>
      </c>
      <c r="AI62" s="66" t="e">
        <f>'申請・実績一覧 '!#REF!</f>
        <v>#REF!</v>
      </c>
      <c r="AJ62" s="74" t="e">
        <f>'申請・実績一覧 '!#REF!</f>
        <v>#REF!</v>
      </c>
      <c r="AK62" s="66" t="e">
        <f>'申請・実績一覧 '!#REF!</f>
        <v>#REF!</v>
      </c>
      <c r="AL62" s="66" t="e">
        <f>'申請・実績一覧 '!#REF!</f>
        <v>#REF!</v>
      </c>
    </row>
    <row r="63" spans="2:38" s="67" customFormat="1" ht="37.5" hidden="1" customHeight="1">
      <c r="B63" s="73" t="e">
        <f t="shared" ca="1" si="7"/>
        <v>#REF!</v>
      </c>
      <c r="C63" s="65" t="e">
        <f t="shared" ca="1" si="8"/>
        <v>#REF!</v>
      </c>
      <c r="D63" s="65" t="e">
        <f t="shared" ca="1" si="8"/>
        <v>#REF!</v>
      </c>
      <c r="E63" s="65" t="e">
        <f t="shared" ca="1" si="8"/>
        <v>#REF!</v>
      </c>
      <c r="F63" s="65" t="e">
        <f t="shared" ca="1" si="8"/>
        <v>#REF!</v>
      </c>
      <c r="G63" s="65" t="e">
        <f t="shared" ca="1" si="8"/>
        <v>#REF!</v>
      </c>
      <c r="H63" s="65" t="e">
        <f t="shared" ca="1" si="8"/>
        <v>#REF!</v>
      </c>
      <c r="I63" s="65" t="e">
        <f t="shared" ca="1" si="8"/>
        <v>#REF!</v>
      </c>
      <c r="J63" s="65" t="e">
        <f t="shared" ca="1" si="8"/>
        <v>#REF!</v>
      </c>
      <c r="K63" s="65" t="e">
        <f t="shared" ca="1" si="8"/>
        <v>#REF!</v>
      </c>
      <c r="L63" s="65" t="e">
        <f t="shared" ca="1" si="8"/>
        <v>#REF!</v>
      </c>
      <c r="M63" s="65" t="e">
        <f t="shared" ca="1" si="8"/>
        <v>#REF!</v>
      </c>
      <c r="N63" s="65" t="e">
        <f t="shared" ca="1" si="8"/>
        <v>#REF!</v>
      </c>
      <c r="O63" s="74" t="e">
        <f t="shared" ca="1" si="8"/>
        <v>#REF!</v>
      </c>
      <c r="P63" s="65" t="e">
        <f t="shared" ca="1" si="8"/>
        <v>#REF!</v>
      </c>
      <c r="Q63" s="65" t="e">
        <f t="shared" ca="1" si="8"/>
        <v>#REF!</v>
      </c>
      <c r="R63" s="65" t="e">
        <f t="shared" ca="1" si="8"/>
        <v>#REF!</v>
      </c>
      <c r="S63" s="65" t="e">
        <f t="shared" ca="1" si="5"/>
        <v>#REF!</v>
      </c>
      <c r="T63" s="65" t="e">
        <f t="shared" ca="1" si="5"/>
        <v>#REF!</v>
      </c>
      <c r="U63" s="75" t="e">
        <f t="shared" ca="1" si="5"/>
        <v>#REF!</v>
      </c>
      <c r="V63" s="65" t="e">
        <f t="shared" ca="1" si="5"/>
        <v>#REF!</v>
      </c>
      <c r="W63" s="65" t="e">
        <f t="shared" ca="1" si="5"/>
        <v>#REF!</v>
      </c>
      <c r="X63" s="65" t="e">
        <f t="shared" ca="1" si="5"/>
        <v>#REF!</v>
      </c>
      <c r="Y63" s="84" t="e">
        <f t="shared" ca="1" si="5"/>
        <v>#REF!</v>
      </c>
      <c r="Z63" s="68"/>
      <c r="AA63" s="66" t="e">
        <f>'申請・実績一覧 '!#REF!</f>
        <v>#REF!</v>
      </c>
      <c r="AB63" s="66" t="e">
        <f>'申請・実績一覧 '!#REF!</f>
        <v>#REF!</v>
      </c>
      <c r="AC63" s="66" t="e">
        <f>'申請・実績一覧 '!#REF!</f>
        <v>#REF!</v>
      </c>
      <c r="AD63" s="66" t="e">
        <f>'申請・実績一覧 '!#REF!</f>
        <v>#REF!</v>
      </c>
      <c r="AE63" s="66" t="e">
        <f>'申請・実績一覧 '!#REF!</f>
        <v>#REF!</v>
      </c>
      <c r="AF63" s="66" t="e">
        <f>'申請・実績一覧 '!#REF!</f>
        <v>#REF!</v>
      </c>
      <c r="AG63" s="66" t="e">
        <f>'申請・実績一覧 '!#REF!</f>
        <v>#REF!</v>
      </c>
      <c r="AH63" s="66" t="e">
        <f>'申請・実績一覧 '!#REF!</f>
        <v>#REF!</v>
      </c>
      <c r="AI63" s="66" t="e">
        <f>'申請・実績一覧 '!#REF!</f>
        <v>#REF!</v>
      </c>
      <c r="AJ63" s="74" t="e">
        <f>'申請・実績一覧 '!#REF!</f>
        <v>#REF!</v>
      </c>
      <c r="AK63" s="66" t="e">
        <f>'申請・実績一覧 '!#REF!</f>
        <v>#REF!</v>
      </c>
      <c r="AL63" s="66" t="e">
        <f>'申請・実績一覧 '!#REF!</f>
        <v>#REF!</v>
      </c>
    </row>
    <row r="64" spans="2:38" s="67" customFormat="1" ht="37.5" hidden="1" customHeight="1">
      <c r="B64" s="73" t="e">
        <f t="shared" ca="1" si="7"/>
        <v>#REF!</v>
      </c>
      <c r="C64" s="65" t="e">
        <f t="shared" ca="1" si="8"/>
        <v>#REF!</v>
      </c>
      <c r="D64" s="65" t="e">
        <f t="shared" ca="1" si="8"/>
        <v>#REF!</v>
      </c>
      <c r="E64" s="65" t="e">
        <f t="shared" ca="1" si="8"/>
        <v>#REF!</v>
      </c>
      <c r="F64" s="65" t="e">
        <f t="shared" ca="1" si="8"/>
        <v>#REF!</v>
      </c>
      <c r="G64" s="65" t="e">
        <f t="shared" ca="1" si="8"/>
        <v>#REF!</v>
      </c>
      <c r="H64" s="65" t="e">
        <f t="shared" ca="1" si="8"/>
        <v>#REF!</v>
      </c>
      <c r="I64" s="65" t="e">
        <f t="shared" ca="1" si="8"/>
        <v>#REF!</v>
      </c>
      <c r="J64" s="65" t="e">
        <f t="shared" ca="1" si="8"/>
        <v>#REF!</v>
      </c>
      <c r="K64" s="65" t="e">
        <f t="shared" ca="1" si="8"/>
        <v>#REF!</v>
      </c>
      <c r="L64" s="65" t="e">
        <f t="shared" ca="1" si="8"/>
        <v>#REF!</v>
      </c>
      <c r="M64" s="65" t="e">
        <f t="shared" ca="1" si="8"/>
        <v>#REF!</v>
      </c>
      <c r="N64" s="65" t="e">
        <f t="shared" ca="1" si="8"/>
        <v>#REF!</v>
      </c>
      <c r="O64" s="74" t="e">
        <f t="shared" ca="1" si="8"/>
        <v>#REF!</v>
      </c>
      <c r="P64" s="65" t="e">
        <f t="shared" ca="1" si="8"/>
        <v>#REF!</v>
      </c>
      <c r="Q64" s="65" t="e">
        <f t="shared" ca="1" si="8"/>
        <v>#REF!</v>
      </c>
      <c r="R64" s="65" t="e">
        <f t="shared" ca="1" si="8"/>
        <v>#REF!</v>
      </c>
      <c r="S64" s="65" t="e">
        <f t="shared" ca="1" si="5"/>
        <v>#REF!</v>
      </c>
      <c r="T64" s="65" t="e">
        <f t="shared" ca="1" si="5"/>
        <v>#REF!</v>
      </c>
      <c r="U64" s="75" t="e">
        <f t="shared" ca="1" si="5"/>
        <v>#REF!</v>
      </c>
      <c r="V64" s="65" t="e">
        <f t="shared" ca="1" si="5"/>
        <v>#REF!</v>
      </c>
      <c r="W64" s="65" t="e">
        <f t="shared" ca="1" si="5"/>
        <v>#REF!</v>
      </c>
      <c r="X64" s="65" t="e">
        <f t="shared" ca="1" si="5"/>
        <v>#REF!</v>
      </c>
      <c r="Y64" s="84" t="e">
        <f t="shared" ca="1" si="5"/>
        <v>#REF!</v>
      </c>
      <c r="Z64" s="68"/>
      <c r="AA64" s="66" t="e">
        <f>'申請・実績一覧 '!#REF!</f>
        <v>#REF!</v>
      </c>
      <c r="AB64" s="66" t="e">
        <f>'申請・実績一覧 '!#REF!</f>
        <v>#REF!</v>
      </c>
      <c r="AC64" s="66" t="e">
        <f>'申請・実績一覧 '!#REF!</f>
        <v>#REF!</v>
      </c>
      <c r="AD64" s="66" t="e">
        <f>'申請・実績一覧 '!#REF!</f>
        <v>#REF!</v>
      </c>
      <c r="AE64" s="66" t="e">
        <f>'申請・実績一覧 '!#REF!</f>
        <v>#REF!</v>
      </c>
      <c r="AF64" s="66" t="e">
        <f>'申請・実績一覧 '!#REF!</f>
        <v>#REF!</v>
      </c>
      <c r="AG64" s="66" t="e">
        <f>'申請・実績一覧 '!#REF!</f>
        <v>#REF!</v>
      </c>
      <c r="AH64" s="66" t="e">
        <f>'申請・実績一覧 '!#REF!</f>
        <v>#REF!</v>
      </c>
      <c r="AI64" s="66" t="e">
        <f>'申請・実績一覧 '!#REF!</f>
        <v>#REF!</v>
      </c>
      <c r="AJ64" s="74" t="e">
        <f>'申請・実績一覧 '!#REF!</f>
        <v>#REF!</v>
      </c>
      <c r="AK64" s="66" t="e">
        <f>'申請・実績一覧 '!#REF!</f>
        <v>#REF!</v>
      </c>
      <c r="AL64" s="66" t="e">
        <f>'申請・実績一覧 '!#REF!</f>
        <v>#REF!</v>
      </c>
    </row>
    <row r="65" spans="2:38" s="67" customFormat="1" ht="37.5" hidden="1" customHeight="1">
      <c r="B65" s="73" t="e">
        <f t="shared" ca="1" si="7"/>
        <v>#REF!</v>
      </c>
      <c r="C65" s="65" t="e">
        <f t="shared" ca="1" si="8"/>
        <v>#REF!</v>
      </c>
      <c r="D65" s="65" t="e">
        <f t="shared" ca="1" si="8"/>
        <v>#REF!</v>
      </c>
      <c r="E65" s="65" t="e">
        <f t="shared" ca="1" si="8"/>
        <v>#REF!</v>
      </c>
      <c r="F65" s="65" t="e">
        <f t="shared" ca="1" si="8"/>
        <v>#REF!</v>
      </c>
      <c r="G65" s="65" t="e">
        <f t="shared" ca="1" si="8"/>
        <v>#REF!</v>
      </c>
      <c r="H65" s="65" t="e">
        <f t="shared" ca="1" si="8"/>
        <v>#REF!</v>
      </c>
      <c r="I65" s="65" t="e">
        <f t="shared" ca="1" si="8"/>
        <v>#REF!</v>
      </c>
      <c r="J65" s="65" t="e">
        <f t="shared" ca="1" si="8"/>
        <v>#REF!</v>
      </c>
      <c r="K65" s="65" t="e">
        <f t="shared" ca="1" si="8"/>
        <v>#REF!</v>
      </c>
      <c r="L65" s="65" t="e">
        <f t="shared" ca="1" si="8"/>
        <v>#REF!</v>
      </c>
      <c r="M65" s="65" t="e">
        <f t="shared" ca="1" si="8"/>
        <v>#REF!</v>
      </c>
      <c r="N65" s="65" t="e">
        <f t="shared" ca="1" si="8"/>
        <v>#REF!</v>
      </c>
      <c r="O65" s="74" t="e">
        <f t="shared" ca="1" si="8"/>
        <v>#REF!</v>
      </c>
      <c r="P65" s="65" t="e">
        <f t="shared" ca="1" si="8"/>
        <v>#REF!</v>
      </c>
      <c r="Q65" s="65" t="e">
        <f t="shared" ca="1" si="8"/>
        <v>#REF!</v>
      </c>
      <c r="R65" s="65" t="e">
        <f t="shared" ca="1" si="8"/>
        <v>#REF!</v>
      </c>
      <c r="S65" s="65" t="e">
        <f t="shared" ca="1" si="5"/>
        <v>#REF!</v>
      </c>
      <c r="T65" s="65" t="e">
        <f t="shared" ca="1" si="5"/>
        <v>#REF!</v>
      </c>
      <c r="U65" s="75" t="e">
        <f t="shared" ca="1" si="5"/>
        <v>#REF!</v>
      </c>
      <c r="V65" s="65" t="e">
        <f t="shared" ca="1" si="5"/>
        <v>#REF!</v>
      </c>
      <c r="W65" s="65" t="e">
        <f t="shared" ca="1" si="5"/>
        <v>#REF!</v>
      </c>
      <c r="X65" s="65" t="e">
        <f t="shared" ca="1" si="5"/>
        <v>#REF!</v>
      </c>
      <c r="Y65" s="84" t="e">
        <f t="shared" ca="1" si="5"/>
        <v>#REF!</v>
      </c>
      <c r="Z65" s="68"/>
      <c r="AA65" s="66" t="e">
        <f>'申請・実績一覧 '!#REF!</f>
        <v>#REF!</v>
      </c>
      <c r="AB65" s="66" t="e">
        <f>'申請・実績一覧 '!#REF!</f>
        <v>#REF!</v>
      </c>
      <c r="AC65" s="66" t="e">
        <f>'申請・実績一覧 '!#REF!</f>
        <v>#REF!</v>
      </c>
      <c r="AD65" s="66" t="e">
        <f>'申請・実績一覧 '!#REF!</f>
        <v>#REF!</v>
      </c>
      <c r="AE65" s="66" t="e">
        <f>'申請・実績一覧 '!#REF!</f>
        <v>#REF!</v>
      </c>
      <c r="AF65" s="66" t="e">
        <f>'申請・実績一覧 '!#REF!</f>
        <v>#REF!</v>
      </c>
      <c r="AG65" s="66" t="e">
        <f>'申請・実績一覧 '!#REF!</f>
        <v>#REF!</v>
      </c>
      <c r="AH65" s="66" t="e">
        <f>'申請・実績一覧 '!#REF!</f>
        <v>#REF!</v>
      </c>
      <c r="AI65" s="66" t="e">
        <f>'申請・実績一覧 '!#REF!</f>
        <v>#REF!</v>
      </c>
      <c r="AJ65" s="74" t="e">
        <f>'申請・実績一覧 '!#REF!</f>
        <v>#REF!</v>
      </c>
      <c r="AK65" s="66" t="e">
        <f>'申請・実績一覧 '!#REF!</f>
        <v>#REF!</v>
      </c>
      <c r="AL65" s="66" t="e">
        <f>'申請・実績一覧 '!#REF!</f>
        <v>#REF!</v>
      </c>
    </row>
    <row r="66" spans="2:38" s="67" customFormat="1" ht="37.5" hidden="1" customHeight="1">
      <c r="B66" s="73" t="e">
        <f t="shared" ca="1" si="7"/>
        <v>#REF!</v>
      </c>
      <c r="C66" s="65" t="e">
        <f t="shared" ca="1" si="8"/>
        <v>#REF!</v>
      </c>
      <c r="D66" s="65" t="e">
        <f t="shared" ca="1" si="8"/>
        <v>#REF!</v>
      </c>
      <c r="E66" s="65" t="e">
        <f t="shared" ca="1" si="8"/>
        <v>#REF!</v>
      </c>
      <c r="F66" s="65" t="e">
        <f t="shared" ca="1" si="8"/>
        <v>#REF!</v>
      </c>
      <c r="G66" s="65" t="e">
        <f t="shared" ca="1" si="8"/>
        <v>#REF!</v>
      </c>
      <c r="H66" s="65" t="e">
        <f t="shared" ca="1" si="8"/>
        <v>#REF!</v>
      </c>
      <c r="I66" s="65" t="e">
        <f t="shared" ca="1" si="8"/>
        <v>#REF!</v>
      </c>
      <c r="J66" s="65" t="e">
        <f t="shared" ca="1" si="8"/>
        <v>#REF!</v>
      </c>
      <c r="K66" s="65" t="e">
        <f t="shared" ca="1" si="8"/>
        <v>#REF!</v>
      </c>
      <c r="L66" s="65" t="e">
        <f t="shared" ca="1" si="8"/>
        <v>#REF!</v>
      </c>
      <c r="M66" s="65" t="e">
        <f t="shared" ca="1" si="8"/>
        <v>#REF!</v>
      </c>
      <c r="N66" s="65" t="e">
        <f t="shared" ca="1" si="8"/>
        <v>#REF!</v>
      </c>
      <c r="O66" s="74" t="e">
        <f t="shared" ca="1" si="8"/>
        <v>#REF!</v>
      </c>
      <c r="P66" s="65" t="e">
        <f t="shared" ca="1" si="8"/>
        <v>#REF!</v>
      </c>
      <c r="Q66" s="65" t="e">
        <f t="shared" ca="1" si="8"/>
        <v>#REF!</v>
      </c>
      <c r="R66" s="65" t="e">
        <f t="shared" ca="1" si="8"/>
        <v>#REF!</v>
      </c>
      <c r="S66" s="65" t="e">
        <f t="shared" ca="1" si="5"/>
        <v>#REF!</v>
      </c>
      <c r="T66" s="65" t="e">
        <f t="shared" ca="1" si="5"/>
        <v>#REF!</v>
      </c>
      <c r="U66" s="75" t="e">
        <f t="shared" ca="1" si="5"/>
        <v>#REF!</v>
      </c>
      <c r="V66" s="65" t="e">
        <f t="shared" ca="1" si="5"/>
        <v>#REF!</v>
      </c>
      <c r="W66" s="65" t="e">
        <f t="shared" ca="1" si="5"/>
        <v>#REF!</v>
      </c>
      <c r="X66" s="65" t="e">
        <f t="shared" ca="1" si="5"/>
        <v>#REF!</v>
      </c>
      <c r="Y66" s="84" t="e">
        <f t="shared" ca="1" si="5"/>
        <v>#REF!</v>
      </c>
      <c r="Z66" s="68"/>
      <c r="AA66" s="66" t="e">
        <f>'申請・実績一覧 '!#REF!</f>
        <v>#REF!</v>
      </c>
      <c r="AB66" s="66" t="e">
        <f>'申請・実績一覧 '!#REF!</f>
        <v>#REF!</v>
      </c>
      <c r="AC66" s="66" t="e">
        <f>'申請・実績一覧 '!#REF!</f>
        <v>#REF!</v>
      </c>
      <c r="AD66" s="66" t="e">
        <f>'申請・実績一覧 '!#REF!</f>
        <v>#REF!</v>
      </c>
      <c r="AE66" s="66" t="e">
        <f>'申請・実績一覧 '!#REF!</f>
        <v>#REF!</v>
      </c>
      <c r="AF66" s="66" t="e">
        <f>'申請・実績一覧 '!#REF!</f>
        <v>#REF!</v>
      </c>
      <c r="AG66" s="66" t="e">
        <f>'申請・実績一覧 '!#REF!</f>
        <v>#REF!</v>
      </c>
      <c r="AH66" s="66" t="e">
        <f>'申請・実績一覧 '!#REF!</f>
        <v>#REF!</v>
      </c>
      <c r="AI66" s="66" t="e">
        <f>'申請・実績一覧 '!#REF!</f>
        <v>#REF!</v>
      </c>
      <c r="AJ66" s="74" t="e">
        <f>'申請・実績一覧 '!#REF!</f>
        <v>#REF!</v>
      </c>
      <c r="AK66" s="66" t="e">
        <f>'申請・実績一覧 '!#REF!</f>
        <v>#REF!</v>
      </c>
      <c r="AL66" s="66" t="e">
        <f>'申請・実績一覧 '!#REF!</f>
        <v>#REF!</v>
      </c>
    </row>
    <row r="67" spans="2:38" s="67" customFormat="1" ht="37.5" hidden="1" customHeight="1">
      <c r="B67" s="73" t="e">
        <f t="shared" ca="1" si="7"/>
        <v>#REF!</v>
      </c>
      <c r="C67" s="65" t="e">
        <f t="shared" ca="1" si="8"/>
        <v>#REF!</v>
      </c>
      <c r="D67" s="65" t="e">
        <f t="shared" ca="1" si="8"/>
        <v>#REF!</v>
      </c>
      <c r="E67" s="65" t="e">
        <f t="shared" ca="1" si="8"/>
        <v>#REF!</v>
      </c>
      <c r="F67" s="65" t="e">
        <f t="shared" ca="1" si="8"/>
        <v>#REF!</v>
      </c>
      <c r="G67" s="65" t="e">
        <f t="shared" ca="1" si="8"/>
        <v>#REF!</v>
      </c>
      <c r="H67" s="65" t="e">
        <f t="shared" ca="1" si="8"/>
        <v>#REF!</v>
      </c>
      <c r="I67" s="65" t="e">
        <f t="shared" ca="1" si="8"/>
        <v>#REF!</v>
      </c>
      <c r="J67" s="65" t="e">
        <f t="shared" ca="1" si="8"/>
        <v>#REF!</v>
      </c>
      <c r="K67" s="65" t="e">
        <f t="shared" ca="1" si="8"/>
        <v>#REF!</v>
      </c>
      <c r="L67" s="65" t="e">
        <f t="shared" ca="1" si="8"/>
        <v>#REF!</v>
      </c>
      <c r="M67" s="65" t="e">
        <f t="shared" ca="1" si="8"/>
        <v>#REF!</v>
      </c>
      <c r="N67" s="65" t="e">
        <f t="shared" ca="1" si="8"/>
        <v>#REF!</v>
      </c>
      <c r="O67" s="74" t="e">
        <f t="shared" ca="1" si="8"/>
        <v>#REF!</v>
      </c>
      <c r="P67" s="65" t="e">
        <f t="shared" ca="1" si="8"/>
        <v>#REF!</v>
      </c>
      <c r="Q67" s="65" t="e">
        <f t="shared" ca="1" si="8"/>
        <v>#REF!</v>
      </c>
      <c r="R67" s="65" t="e">
        <f t="shared" ca="1" si="8"/>
        <v>#REF!</v>
      </c>
      <c r="S67" s="65" t="e">
        <f t="shared" ca="1" si="5"/>
        <v>#REF!</v>
      </c>
      <c r="T67" s="65" t="e">
        <f t="shared" ca="1" si="5"/>
        <v>#REF!</v>
      </c>
      <c r="U67" s="75" t="e">
        <f t="shared" ca="1" si="5"/>
        <v>#REF!</v>
      </c>
      <c r="V67" s="65" t="e">
        <f t="shared" ca="1" si="5"/>
        <v>#REF!</v>
      </c>
      <c r="W67" s="65" t="e">
        <f t="shared" ca="1" si="5"/>
        <v>#REF!</v>
      </c>
      <c r="X67" s="65" t="e">
        <f t="shared" ca="1" si="5"/>
        <v>#REF!</v>
      </c>
      <c r="Y67" s="84" t="e">
        <f t="shared" ca="1" si="5"/>
        <v>#REF!</v>
      </c>
      <c r="Z67" s="68"/>
      <c r="AA67" s="66" t="e">
        <f>'申請・実績一覧 '!#REF!</f>
        <v>#REF!</v>
      </c>
      <c r="AB67" s="66" t="e">
        <f>'申請・実績一覧 '!#REF!</f>
        <v>#REF!</v>
      </c>
      <c r="AC67" s="66" t="e">
        <f>'申請・実績一覧 '!#REF!</f>
        <v>#REF!</v>
      </c>
      <c r="AD67" s="66" t="e">
        <f>'申請・実績一覧 '!#REF!</f>
        <v>#REF!</v>
      </c>
      <c r="AE67" s="66" t="e">
        <f>'申請・実績一覧 '!#REF!</f>
        <v>#REF!</v>
      </c>
      <c r="AF67" s="66" t="e">
        <f>'申請・実績一覧 '!#REF!</f>
        <v>#REF!</v>
      </c>
      <c r="AG67" s="66" t="e">
        <f>'申請・実績一覧 '!#REF!</f>
        <v>#REF!</v>
      </c>
      <c r="AH67" s="66" t="e">
        <f>'申請・実績一覧 '!#REF!</f>
        <v>#REF!</v>
      </c>
      <c r="AI67" s="66" t="e">
        <f>'申請・実績一覧 '!#REF!</f>
        <v>#REF!</v>
      </c>
      <c r="AJ67" s="74" t="e">
        <f>'申請・実績一覧 '!#REF!</f>
        <v>#REF!</v>
      </c>
      <c r="AK67" s="66" t="e">
        <f>'申請・実績一覧 '!#REF!</f>
        <v>#REF!</v>
      </c>
      <c r="AL67" s="66" t="e">
        <f>'申請・実績一覧 '!#REF!</f>
        <v>#REF!</v>
      </c>
    </row>
    <row r="68" spans="2:38" s="67" customFormat="1" ht="37.5" hidden="1" customHeight="1">
      <c r="B68" s="73" t="e">
        <f t="shared" ca="1" si="7"/>
        <v>#REF!</v>
      </c>
      <c r="C68" s="65" t="e">
        <f t="shared" ca="1" si="8"/>
        <v>#REF!</v>
      </c>
      <c r="D68" s="65" t="e">
        <f t="shared" ca="1" si="8"/>
        <v>#REF!</v>
      </c>
      <c r="E68" s="65" t="e">
        <f t="shared" ca="1" si="8"/>
        <v>#REF!</v>
      </c>
      <c r="F68" s="65" t="e">
        <f t="shared" ca="1" si="8"/>
        <v>#REF!</v>
      </c>
      <c r="G68" s="65" t="e">
        <f t="shared" ca="1" si="8"/>
        <v>#REF!</v>
      </c>
      <c r="H68" s="65" t="e">
        <f t="shared" ca="1" si="8"/>
        <v>#REF!</v>
      </c>
      <c r="I68" s="65" t="e">
        <f t="shared" ca="1" si="8"/>
        <v>#REF!</v>
      </c>
      <c r="J68" s="65" t="e">
        <f t="shared" ca="1" si="8"/>
        <v>#REF!</v>
      </c>
      <c r="K68" s="65" t="e">
        <f t="shared" ca="1" si="8"/>
        <v>#REF!</v>
      </c>
      <c r="L68" s="65" t="e">
        <f t="shared" ca="1" si="8"/>
        <v>#REF!</v>
      </c>
      <c r="M68" s="65" t="e">
        <f t="shared" ca="1" si="8"/>
        <v>#REF!</v>
      </c>
      <c r="N68" s="65" t="e">
        <f t="shared" ca="1" si="8"/>
        <v>#REF!</v>
      </c>
      <c r="O68" s="74" t="e">
        <f t="shared" ca="1" si="8"/>
        <v>#REF!</v>
      </c>
      <c r="P68" s="65" t="e">
        <f t="shared" ca="1" si="8"/>
        <v>#REF!</v>
      </c>
      <c r="Q68" s="65" t="e">
        <f t="shared" ca="1" si="8"/>
        <v>#REF!</v>
      </c>
      <c r="R68" s="65" t="e">
        <f t="shared" ca="1" si="8"/>
        <v>#REF!</v>
      </c>
      <c r="S68" s="65" t="e">
        <f t="shared" ca="1" si="5"/>
        <v>#REF!</v>
      </c>
      <c r="T68" s="65" t="e">
        <f t="shared" ca="1" si="5"/>
        <v>#REF!</v>
      </c>
      <c r="U68" s="75" t="e">
        <f t="shared" ca="1" si="5"/>
        <v>#REF!</v>
      </c>
      <c r="V68" s="65" t="e">
        <f t="shared" ca="1" si="5"/>
        <v>#REF!</v>
      </c>
      <c r="W68" s="65" t="e">
        <f t="shared" ca="1" si="5"/>
        <v>#REF!</v>
      </c>
      <c r="X68" s="65" t="e">
        <f t="shared" ca="1" si="5"/>
        <v>#REF!</v>
      </c>
      <c r="Y68" s="84" t="e">
        <f t="shared" ca="1" si="5"/>
        <v>#REF!</v>
      </c>
      <c r="Z68" s="68"/>
      <c r="AA68" s="66" t="e">
        <f>'申請・実績一覧 '!#REF!</f>
        <v>#REF!</v>
      </c>
      <c r="AB68" s="66" t="e">
        <f>'申請・実績一覧 '!#REF!</f>
        <v>#REF!</v>
      </c>
      <c r="AC68" s="66" t="e">
        <f>'申請・実績一覧 '!#REF!</f>
        <v>#REF!</v>
      </c>
      <c r="AD68" s="66" t="e">
        <f>'申請・実績一覧 '!#REF!</f>
        <v>#REF!</v>
      </c>
      <c r="AE68" s="66" t="e">
        <f>'申請・実績一覧 '!#REF!</f>
        <v>#REF!</v>
      </c>
      <c r="AF68" s="66" t="e">
        <f>'申請・実績一覧 '!#REF!</f>
        <v>#REF!</v>
      </c>
      <c r="AG68" s="66" t="e">
        <f>'申請・実績一覧 '!#REF!</f>
        <v>#REF!</v>
      </c>
      <c r="AH68" s="66" t="e">
        <f>'申請・実績一覧 '!#REF!</f>
        <v>#REF!</v>
      </c>
      <c r="AI68" s="66" t="e">
        <f>'申請・実績一覧 '!#REF!</f>
        <v>#REF!</v>
      </c>
      <c r="AJ68" s="74" t="e">
        <f>'申請・実績一覧 '!#REF!</f>
        <v>#REF!</v>
      </c>
      <c r="AK68" s="66" t="e">
        <f>'申請・実績一覧 '!#REF!</f>
        <v>#REF!</v>
      </c>
      <c r="AL68" s="66" t="e">
        <f>'申請・実績一覧 '!#REF!</f>
        <v>#REF!</v>
      </c>
    </row>
    <row r="69" spans="2:38" s="67" customFormat="1" ht="37.5" hidden="1" customHeight="1">
      <c r="B69" s="73" t="e">
        <f t="shared" ca="1" si="7"/>
        <v>#REF!</v>
      </c>
      <c r="C69" s="65" t="e">
        <f t="shared" ca="1" si="8"/>
        <v>#REF!</v>
      </c>
      <c r="D69" s="65" t="e">
        <f t="shared" ca="1" si="8"/>
        <v>#REF!</v>
      </c>
      <c r="E69" s="65" t="e">
        <f t="shared" ca="1" si="8"/>
        <v>#REF!</v>
      </c>
      <c r="F69" s="65" t="e">
        <f t="shared" ca="1" si="8"/>
        <v>#REF!</v>
      </c>
      <c r="G69" s="65" t="e">
        <f t="shared" ca="1" si="8"/>
        <v>#REF!</v>
      </c>
      <c r="H69" s="65" t="e">
        <f t="shared" ca="1" si="8"/>
        <v>#REF!</v>
      </c>
      <c r="I69" s="65" t="e">
        <f t="shared" ca="1" si="8"/>
        <v>#REF!</v>
      </c>
      <c r="J69" s="65" t="e">
        <f t="shared" ca="1" si="8"/>
        <v>#REF!</v>
      </c>
      <c r="K69" s="65" t="e">
        <f t="shared" ca="1" si="8"/>
        <v>#REF!</v>
      </c>
      <c r="L69" s="65" t="e">
        <f t="shared" ca="1" si="8"/>
        <v>#REF!</v>
      </c>
      <c r="M69" s="65" t="e">
        <f t="shared" ca="1" si="8"/>
        <v>#REF!</v>
      </c>
      <c r="N69" s="65" t="e">
        <f t="shared" ca="1" si="8"/>
        <v>#REF!</v>
      </c>
      <c r="O69" s="74" t="e">
        <f t="shared" ca="1" si="8"/>
        <v>#REF!</v>
      </c>
      <c r="P69" s="65" t="e">
        <f t="shared" ca="1" si="8"/>
        <v>#REF!</v>
      </c>
      <c r="Q69" s="65" t="e">
        <f t="shared" ca="1" si="8"/>
        <v>#REF!</v>
      </c>
      <c r="R69" s="65" t="e">
        <f t="shared" ca="1" si="8"/>
        <v>#REF!</v>
      </c>
      <c r="S69" s="65" t="e">
        <f t="shared" ref="S69:Y74" ca="1" si="9">IF($AC69=0,"",INDIRECT("申請書兼請求書!"&amp;S$3))</f>
        <v>#REF!</v>
      </c>
      <c r="T69" s="65" t="e">
        <f t="shared" ca="1" si="9"/>
        <v>#REF!</v>
      </c>
      <c r="U69" s="75" t="e">
        <f t="shared" ca="1" si="9"/>
        <v>#REF!</v>
      </c>
      <c r="V69" s="65" t="e">
        <f t="shared" ca="1" si="9"/>
        <v>#REF!</v>
      </c>
      <c r="W69" s="65" t="e">
        <f t="shared" ca="1" si="9"/>
        <v>#REF!</v>
      </c>
      <c r="X69" s="65" t="e">
        <f t="shared" ca="1" si="9"/>
        <v>#REF!</v>
      </c>
      <c r="Y69" s="84" t="e">
        <f t="shared" ca="1" si="9"/>
        <v>#REF!</v>
      </c>
      <c r="Z69" s="68"/>
      <c r="AA69" s="66" t="e">
        <f>'申請・実績一覧 '!#REF!</f>
        <v>#REF!</v>
      </c>
      <c r="AB69" s="66" t="e">
        <f>'申請・実績一覧 '!#REF!</f>
        <v>#REF!</v>
      </c>
      <c r="AC69" s="66" t="e">
        <f>'申請・実績一覧 '!#REF!</f>
        <v>#REF!</v>
      </c>
      <c r="AD69" s="66" t="e">
        <f>'申請・実績一覧 '!#REF!</f>
        <v>#REF!</v>
      </c>
      <c r="AE69" s="66" t="e">
        <f>'申請・実績一覧 '!#REF!</f>
        <v>#REF!</v>
      </c>
      <c r="AF69" s="66" t="e">
        <f>'申請・実績一覧 '!#REF!</f>
        <v>#REF!</v>
      </c>
      <c r="AG69" s="66" t="e">
        <f>'申請・実績一覧 '!#REF!</f>
        <v>#REF!</v>
      </c>
      <c r="AH69" s="66" t="e">
        <f>'申請・実績一覧 '!#REF!</f>
        <v>#REF!</v>
      </c>
      <c r="AI69" s="66" t="e">
        <f>'申請・実績一覧 '!#REF!</f>
        <v>#REF!</v>
      </c>
      <c r="AJ69" s="74" t="e">
        <f>'申請・実績一覧 '!#REF!</f>
        <v>#REF!</v>
      </c>
      <c r="AK69" s="66" t="e">
        <f>'申請・実績一覧 '!#REF!</f>
        <v>#REF!</v>
      </c>
      <c r="AL69" s="66" t="e">
        <f>'申請・実績一覧 '!#REF!</f>
        <v>#REF!</v>
      </c>
    </row>
    <row r="70" spans="2:38" s="67" customFormat="1" ht="37.5" hidden="1" customHeight="1">
      <c r="B70" s="73" t="e">
        <f t="shared" ca="1" si="7"/>
        <v>#REF!</v>
      </c>
      <c r="C70" s="65" t="e">
        <f t="shared" ca="1" si="8"/>
        <v>#REF!</v>
      </c>
      <c r="D70" s="65" t="e">
        <f t="shared" ca="1" si="8"/>
        <v>#REF!</v>
      </c>
      <c r="E70" s="65" t="e">
        <f t="shared" ca="1" si="8"/>
        <v>#REF!</v>
      </c>
      <c r="F70" s="65" t="e">
        <f t="shared" ca="1" si="8"/>
        <v>#REF!</v>
      </c>
      <c r="G70" s="65" t="e">
        <f t="shared" ca="1" si="8"/>
        <v>#REF!</v>
      </c>
      <c r="H70" s="65" t="e">
        <f t="shared" ca="1" si="8"/>
        <v>#REF!</v>
      </c>
      <c r="I70" s="65" t="e">
        <f t="shared" ca="1" si="8"/>
        <v>#REF!</v>
      </c>
      <c r="J70" s="65" t="e">
        <f t="shared" ca="1" si="8"/>
        <v>#REF!</v>
      </c>
      <c r="K70" s="65" t="e">
        <f t="shared" ca="1" si="8"/>
        <v>#REF!</v>
      </c>
      <c r="L70" s="65" t="e">
        <f t="shared" ca="1" si="8"/>
        <v>#REF!</v>
      </c>
      <c r="M70" s="65" t="e">
        <f t="shared" ca="1" si="8"/>
        <v>#REF!</v>
      </c>
      <c r="N70" s="65" t="e">
        <f t="shared" ca="1" si="8"/>
        <v>#REF!</v>
      </c>
      <c r="O70" s="74" t="e">
        <f t="shared" ca="1" si="8"/>
        <v>#REF!</v>
      </c>
      <c r="P70" s="65" t="e">
        <f t="shared" ca="1" si="8"/>
        <v>#REF!</v>
      </c>
      <c r="Q70" s="65" t="e">
        <f t="shared" ca="1" si="8"/>
        <v>#REF!</v>
      </c>
      <c r="R70" s="65" t="e">
        <f t="shared" ca="1" si="8"/>
        <v>#REF!</v>
      </c>
      <c r="S70" s="65" t="e">
        <f t="shared" ca="1" si="9"/>
        <v>#REF!</v>
      </c>
      <c r="T70" s="65" t="e">
        <f t="shared" ca="1" si="9"/>
        <v>#REF!</v>
      </c>
      <c r="U70" s="75" t="e">
        <f t="shared" ca="1" si="9"/>
        <v>#REF!</v>
      </c>
      <c r="V70" s="65" t="e">
        <f t="shared" ca="1" si="9"/>
        <v>#REF!</v>
      </c>
      <c r="W70" s="65" t="e">
        <f t="shared" ca="1" si="9"/>
        <v>#REF!</v>
      </c>
      <c r="X70" s="65" t="e">
        <f t="shared" ca="1" si="9"/>
        <v>#REF!</v>
      </c>
      <c r="Y70" s="84" t="e">
        <f t="shared" ca="1" si="9"/>
        <v>#REF!</v>
      </c>
      <c r="Z70" s="68"/>
      <c r="AA70" s="66" t="e">
        <f>'申請・実績一覧 '!#REF!</f>
        <v>#REF!</v>
      </c>
      <c r="AB70" s="66" t="e">
        <f>'申請・実績一覧 '!#REF!</f>
        <v>#REF!</v>
      </c>
      <c r="AC70" s="66" t="e">
        <f>'申請・実績一覧 '!#REF!</f>
        <v>#REF!</v>
      </c>
      <c r="AD70" s="66" t="e">
        <f>'申請・実績一覧 '!#REF!</f>
        <v>#REF!</v>
      </c>
      <c r="AE70" s="66" t="e">
        <f>'申請・実績一覧 '!#REF!</f>
        <v>#REF!</v>
      </c>
      <c r="AF70" s="66" t="e">
        <f>'申請・実績一覧 '!#REF!</f>
        <v>#REF!</v>
      </c>
      <c r="AG70" s="66" t="e">
        <f>'申請・実績一覧 '!#REF!</f>
        <v>#REF!</v>
      </c>
      <c r="AH70" s="66" t="e">
        <f>'申請・実績一覧 '!#REF!</f>
        <v>#REF!</v>
      </c>
      <c r="AI70" s="66" t="e">
        <f>'申請・実績一覧 '!#REF!</f>
        <v>#REF!</v>
      </c>
      <c r="AJ70" s="74" t="e">
        <f>'申請・実績一覧 '!#REF!</f>
        <v>#REF!</v>
      </c>
      <c r="AK70" s="66" t="e">
        <f>'申請・実績一覧 '!#REF!</f>
        <v>#REF!</v>
      </c>
      <c r="AL70" s="66" t="e">
        <f>'申請・実績一覧 '!#REF!</f>
        <v>#REF!</v>
      </c>
    </row>
    <row r="71" spans="2:38" s="67" customFormat="1" ht="37.5" hidden="1" customHeight="1">
      <c r="B71" s="73" t="e">
        <f t="shared" ca="1" si="7"/>
        <v>#REF!</v>
      </c>
      <c r="C71" s="65" t="e">
        <f t="shared" ca="1" si="8"/>
        <v>#REF!</v>
      </c>
      <c r="D71" s="65" t="e">
        <f t="shared" ca="1" si="8"/>
        <v>#REF!</v>
      </c>
      <c r="E71" s="65" t="e">
        <f t="shared" ca="1" si="8"/>
        <v>#REF!</v>
      </c>
      <c r="F71" s="65" t="e">
        <f t="shared" ca="1" si="8"/>
        <v>#REF!</v>
      </c>
      <c r="G71" s="65" t="e">
        <f t="shared" ca="1" si="8"/>
        <v>#REF!</v>
      </c>
      <c r="H71" s="65" t="e">
        <f t="shared" ca="1" si="8"/>
        <v>#REF!</v>
      </c>
      <c r="I71" s="65" t="e">
        <f t="shared" ca="1" si="8"/>
        <v>#REF!</v>
      </c>
      <c r="J71" s="65" t="e">
        <f t="shared" ca="1" si="8"/>
        <v>#REF!</v>
      </c>
      <c r="K71" s="65" t="e">
        <f t="shared" ca="1" si="8"/>
        <v>#REF!</v>
      </c>
      <c r="L71" s="65" t="e">
        <f t="shared" ca="1" si="8"/>
        <v>#REF!</v>
      </c>
      <c r="M71" s="65" t="e">
        <f t="shared" ca="1" si="8"/>
        <v>#REF!</v>
      </c>
      <c r="N71" s="65" t="e">
        <f t="shared" ca="1" si="8"/>
        <v>#REF!</v>
      </c>
      <c r="O71" s="74" t="e">
        <f t="shared" ca="1" si="8"/>
        <v>#REF!</v>
      </c>
      <c r="P71" s="65" t="e">
        <f t="shared" ca="1" si="8"/>
        <v>#REF!</v>
      </c>
      <c r="Q71" s="65" t="e">
        <f t="shared" ca="1" si="8"/>
        <v>#REF!</v>
      </c>
      <c r="R71" s="65" t="e">
        <f t="shared" ca="1" si="8"/>
        <v>#REF!</v>
      </c>
      <c r="S71" s="65" t="e">
        <f t="shared" ca="1" si="9"/>
        <v>#REF!</v>
      </c>
      <c r="T71" s="65" t="e">
        <f t="shared" ca="1" si="9"/>
        <v>#REF!</v>
      </c>
      <c r="U71" s="75" t="e">
        <f t="shared" ca="1" si="9"/>
        <v>#REF!</v>
      </c>
      <c r="V71" s="65" t="e">
        <f t="shared" ca="1" si="9"/>
        <v>#REF!</v>
      </c>
      <c r="W71" s="65" t="e">
        <f t="shared" ca="1" si="9"/>
        <v>#REF!</v>
      </c>
      <c r="X71" s="65" t="e">
        <f t="shared" ca="1" si="9"/>
        <v>#REF!</v>
      </c>
      <c r="Y71" s="84" t="e">
        <f t="shared" ca="1" si="9"/>
        <v>#REF!</v>
      </c>
      <c r="Z71" s="68"/>
      <c r="AA71" s="66" t="e">
        <f>'申請・実績一覧 '!#REF!</f>
        <v>#REF!</v>
      </c>
      <c r="AB71" s="66" t="e">
        <f>'申請・実績一覧 '!#REF!</f>
        <v>#REF!</v>
      </c>
      <c r="AC71" s="66" t="e">
        <f>'申請・実績一覧 '!#REF!</f>
        <v>#REF!</v>
      </c>
      <c r="AD71" s="66" t="e">
        <f>'申請・実績一覧 '!#REF!</f>
        <v>#REF!</v>
      </c>
      <c r="AE71" s="66" t="e">
        <f>'申請・実績一覧 '!#REF!</f>
        <v>#REF!</v>
      </c>
      <c r="AF71" s="66" t="e">
        <f>'申請・実績一覧 '!#REF!</f>
        <v>#REF!</v>
      </c>
      <c r="AG71" s="66" t="e">
        <f>'申請・実績一覧 '!#REF!</f>
        <v>#REF!</v>
      </c>
      <c r="AH71" s="66" t="e">
        <f>'申請・実績一覧 '!#REF!</f>
        <v>#REF!</v>
      </c>
      <c r="AI71" s="66" t="e">
        <f>'申請・実績一覧 '!#REF!</f>
        <v>#REF!</v>
      </c>
      <c r="AJ71" s="74" t="e">
        <f>'申請・実績一覧 '!#REF!</f>
        <v>#REF!</v>
      </c>
      <c r="AK71" s="66" t="e">
        <f>'申請・実績一覧 '!#REF!</f>
        <v>#REF!</v>
      </c>
      <c r="AL71" s="66" t="e">
        <f>'申請・実績一覧 '!#REF!</f>
        <v>#REF!</v>
      </c>
    </row>
    <row r="72" spans="2:38" s="67" customFormat="1" ht="37.5" hidden="1" customHeight="1">
      <c r="B72" s="73" t="e">
        <f t="shared" ca="1" si="7"/>
        <v>#REF!</v>
      </c>
      <c r="C72" s="65" t="e">
        <f t="shared" ca="1" si="8"/>
        <v>#REF!</v>
      </c>
      <c r="D72" s="65" t="e">
        <f t="shared" ca="1" si="8"/>
        <v>#REF!</v>
      </c>
      <c r="E72" s="65" t="e">
        <f t="shared" ca="1" si="8"/>
        <v>#REF!</v>
      </c>
      <c r="F72" s="65" t="e">
        <f t="shared" ca="1" si="8"/>
        <v>#REF!</v>
      </c>
      <c r="G72" s="65" t="e">
        <f t="shared" ca="1" si="8"/>
        <v>#REF!</v>
      </c>
      <c r="H72" s="65" t="e">
        <f t="shared" ca="1" si="8"/>
        <v>#REF!</v>
      </c>
      <c r="I72" s="65" t="e">
        <f t="shared" ca="1" si="8"/>
        <v>#REF!</v>
      </c>
      <c r="J72" s="65" t="e">
        <f t="shared" ca="1" si="8"/>
        <v>#REF!</v>
      </c>
      <c r="K72" s="65" t="e">
        <f t="shared" ca="1" si="8"/>
        <v>#REF!</v>
      </c>
      <c r="L72" s="65" t="e">
        <f t="shared" ca="1" si="8"/>
        <v>#REF!</v>
      </c>
      <c r="M72" s="65" t="e">
        <f t="shared" ca="1" si="8"/>
        <v>#REF!</v>
      </c>
      <c r="N72" s="65" t="e">
        <f t="shared" ca="1" si="8"/>
        <v>#REF!</v>
      </c>
      <c r="O72" s="74" t="e">
        <f t="shared" ca="1" si="8"/>
        <v>#REF!</v>
      </c>
      <c r="P72" s="65" t="e">
        <f t="shared" ca="1" si="8"/>
        <v>#REF!</v>
      </c>
      <c r="Q72" s="65" t="e">
        <f t="shared" ca="1" si="8"/>
        <v>#REF!</v>
      </c>
      <c r="R72" s="65" t="e">
        <f t="shared" ca="1" si="8"/>
        <v>#REF!</v>
      </c>
      <c r="S72" s="65" t="e">
        <f t="shared" ca="1" si="9"/>
        <v>#REF!</v>
      </c>
      <c r="T72" s="65" t="e">
        <f t="shared" ca="1" si="9"/>
        <v>#REF!</v>
      </c>
      <c r="U72" s="75" t="e">
        <f t="shared" ca="1" si="9"/>
        <v>#REF!</v>
      </c>
      <c r="V72" s="65" t="e">
        <f t="shared" ca="1" si="9"/>
        <v>#REF!</v>
      </c>
      <c r="W72" s="65" t="e">
        <f t="shared" ca="1" si="9"/>
        <v>#REF!</v>
      </c>
      <c r="X72" s="65" t="e">
        <f t="shared" ca="1" si="9"/>
        <v>#REF!</v>
      </c>
      <c r="Y72" s="84" t="e">
        <f t="shared" ca="1" si="9"/>
        <v>#REF!</v>
      </c>
      <c r="Z72" s="68"/>
      <c r="AA72" s="66" t="e">
        <f>'申請・実績一覧 '!#REF!</f>
        <v>#REF!</v>
      </c>
      <c r="AB72" s="66" t="e">
        <f>'申請・実績一覧 '!#REF!</f>
        <v>#REF!</v>
      </c>
      <c r="AC72" s="66" t="e">
        <f>'申請・実績一覧 '!#REF!</f>
        <v>#REF!</v>
      </c>
      <c r="AD72" s="66" t="e">
        <f>'申請・実績一覧 '!#REF!</f>
        <v>#REF!</v>
      </c>
      <c r="AE72" s="66" t="e">
        <f>'申請・実績一覧 '!#REF!</f>
        <v>#REF!</v>
      </c>
      <c r="AF72" s="66" t="e">
        <f>'申請・実績一覧 '!#REF!</f>
        <v>#REF!</v>
      </c>
      <c r="AG72" s="66" t="e">
        <f>'申請・実績一覧 '!#REF!</f>
        <v>#REF!</v>
      </c>
      <c r="AH72" s="66" t="e">
        <f>'申請・実績一覧 '!#REF!</f>
        <v>#REF!</v>
      </c>
      <c r="AI72" s="66" t="e">
        <f>'申請・実績一覧 '!#REF!</f>
        <v>#REF!</v>
      </c>
      <c r="AJ72" s="74" t="e">
        <f>'申請・実績一覧 '!#REF!</f>
        <v>#REF!</v>
      </c>
      <c r="AK72" s="66" t="e">
        <f>'申請・実績一覧 '!#REF!</f>
        <v>#REF!</v>
      </c>
      <c r="AL72" s="66" t="e">
        <f>'申請・実績一覧 '!#REF!</f>
        <v>#REF!</v>
      </c>
    </row>
    <row r="73" spans="2:38" s="67" customFormat="1" ht="37.5" hidden="1" customHeight="1">
      <c r="B73" s="73" t="e">
        <f t="shared" ca="1" si="7"/>
        <v>#REF!</v>
      </c>
      <c r="C73" s="65" t="e">
        <f t="shared" ca="1" si="8"/>
        <v>#REF!</v>
      </c>
      <c r="D73" s="65" t="e">
        <f t="shared" ca="1" si="8"/>
        <v>#REF!</v>
      </c>
      <c r="E73" s="65" t="e">
        <f t="shared" ca="1" si="8"/>
        <v>#REF!</v>
      </c>
      <c r="F73" s="65" t="e">
        <f t="shared" ca="1" si="8"/>
        <v>#REF!</v>
      </c>
      <c r="G73" s="65" t="e">
        <f t="shared" ca="1" si="8"/>
        <v>#REF!</v>
      </c>
      <c r="H73" s="65" t="e">
        <f t="shared" ca="1" si="8"/>
        <v>#REF!</v>
      </c>
      <c r="I73" s="65" t="e">
        <f t="shared" ca="1" si="8"/>
        <v>#REF!</v>
      </c>
      <c r="J73" s="65" t="e">
        <f t="shared" ca="1" si="8"/>
        <v>#REF!</v>
      </c>
      <c r="K73" s="65" t="e">
        <f t="shared" ca="1" si="8"/>
        <v>#REF!</v>
      </c>
      <c r="L73" s="65" t="e">
        <f t="shared" ca="1" si="8"/>
        <v>#REF!</v>
      </c>
      <c r="M73" s="65" t="e">
        <f t="shared" ca="1" si="8"/>
        <v>#REF!</v>
      </c>
      <c r="N73" s="65" t="e">
        <f t="shared" ca="1" si="8"/>
        <v>#REF!</v>
      </c>
      <c r="O73" s="74" t="e">
        <f t="shared" ca="1" si="8"/>
        <v>#REF!</v>
      </c>
      <c r="P73" s="65" t="e">
        <f t="shared" ca="1" si="8"/>
        <v>#REF!</v>
      </c>
      <c r="Q73" s="65" t="e">
        <f t="shared" ca="1" si="8"/>
        <v>#REF!</v>
      </c>
      <c r="R73" s="65" t="e">
        <f t="shared" ca="1" si="8"/>
        <v>#REF!</v>
      </c>
      <c r="S73" s="65" t="e">
        <f t="shared" ca="1" si="9"/>
        <v>#REF!</v>
      </c>
      <c r="T73" s="65" t="e">
        <f t="shared" ca="1" si="9"/>
        <v>#REF!</v>
      </c>
      <c r="U73" s="75" t="e">
        <f t="shared" ca="1" si="9"/>
        <v>#REF!</v>
      </c>
      <c r="V73" s="65" t="e">
        <f t="shared" ca="1" si="9"/>
        <v>#REF!</v>
      </c>
      <c r="W73" s="65" t="e">
        <f t="shared" ca="1" si="9"/>
        <v>#REF!</v>
      </c>
      <c r="X73" s="65" t="e">
        <f t="shared" ca="1" si="9"/>
        <v>#REF!</v>
      </c>
      <c r="Y73" s="84" t="e">
        <f t="shared" ca="1" si="9"/>
        <v>#REF!</v>
      </c>
      <c r="Z73" s="68"/>
      <c r="AA73" s="66" t="e">
        <f>'申請・実績一覧 '!#REF!</f>
        <v>#REF!</v>
      </c>
      <c r="AB73" s="66" t="e">
        <f>'申請・実績一覧 '!#REF!</f>
        <v>#REF!</v>
      </c>
      <c r="AC73" s="66" t="e">
        <f>'申請・実績一覧 '!#REF!</f>
        <v>#REF!</v>
      </c>
      <c r="AD73" s="66" t="e">
        <f>'申請・実績一覧 '!#REF!</f>
        <v>#REF!</v>
      </c>
      <c r="AE73" s="66" t="e">
        <f>'申請・実績一覧 '!#REF!</f>
        <v>#REF!</v>
      </c>
      <c r="AF73" s="66" t="e">
        <f>'申請・実績一覧 '!#REF!</f>
        <v>#REF!</v>
      </c>
      <c r="AG73" s="66" t="e">
        <f>'申請・実績一覧 '!#REF!</f>
        <v>#REF!</v>
      </c>
      <c r="AH73" s="66" t="e">
        <f>'申請・実績一覧 '!#REF!</f>
        <v>#REF!</v>
      </c>
      <c r="AI73" s="66" t="e">
        <f>'申請・実績一覧 '!#REF!</f>
        <v>#REF!</v>
      </c>
      <c r="AJ73" s="74" t="e">
        <f>'申請・実績一覧 '!#REF!</f>
        <v>#REF!</v>
      </c>
      <c r="AK73" s="66" t="e">
        <f>'申請・実績一覧 '!#REF!</f>
        <v>#REF!</v>
      </c>
      <c r="AL73" s="66" t="e">
        <f>'申請・実績一覧 '!#REF!</f>
        <v>#REF!</v>
      </c>
    </row>
    <row r="74" spans="2:38" s="67" customFormat="1" ht="37.5" hidden="1" customHeight="1">
      <c r="B74" s="73" t="e">
        <f t="shared" ca="1" si="7"/>
        <v>#REF!</v>
      </c>
      <c r="C74" s="65" t="e">
        <f t="shared" ca="1" si="8"/>
        <v>#REF!</v>
      </c>
      <c r="D74" s="65" t="e">
        <f t="shared" ca="1" si="8"/>
        <v>#REF!</v>
      </c>
      <c r="E74" s="65" t="e">
        <f t="shared" ca="1" si="8"/>
        <v>#REF!</v>
      </c>
      <c r="F74" s="65" t="e">
        <f t="shared" ca="1" si="8"/>
        <v>#REF!</v>
      </c>
      <c r="G74" s="65" t="e">
        <f t="shared" ca="1" si="8"/>
        <v>#REF!</v>
      </c>
      <c r="H74" s="65" t="e">
        <f t="shared" ca="1" si="8"/>
        <v>#REF!</v>
      </c>
      <c r="I74" s="65" t="e">
        <f t="shared" ca="1" si="8"/>
        <v>#REF!</v>
      </c>
      <c r="J74" s="65" t="e">
        <f t="shared" ca="1" si="8"/>
        <v>#REF!</v>
      </c>
      <c r="K74" s="65" t="e">
        <f t="shared" ca="1" si="8"/>
        <v>#REF!</v>
      </c>
      <c r="L74" s="65" t="e">
        <f t="shared" ca="1" si="8"/>
        <v>#REF!</v>
      </c>
      <c r="M74" s="65" t="e">
        <f t="shared" ca="1" si="8"/>
        <v>#REF!</v>
      </c>
      <c r="N74" s="65" t="e">
        <f t="shared" ca="1" si="8"/>
        <v>#REF!</v>
      </c>
      <c r="O74" s="74" t="e">
        <f t="shared" ca="1" si="8"/>
        <v>#REF!</v>
      </c>
      <c r="P74" s="65" t="e">
        <f t="shared" ca="1" si="8"/>
        <v>#REF!</v>
      </c>
      <c r="Q74" s="65" t="e">
        <f t="shared" ca="1" si="8"/>
        <v>#REF!</v>
      </c>
      <c r="R74" s="65" t="e">
        <f t="shared" ca="1" si="8"/>
        <v>#REF!</v>
      </c>
      <c r="S74" s="65" t="e">
        <f t="shared" ca="1" si="9"/>
        <v>#REF!</v>
      </c>
      <c r="T74" s="65" t="e">
        <f t="shared" ca="1" si="9"/>
        <v>#REF!</v>
      </c>
      <c r="U74" s="75" t="e">
        <f t="shared" ca="1" si="9"/>
        <v>#REF!</v>
      </c>
      <c r="V74" s="65" t="e">
        <f t="shared" ca="1" si="9"/>
        <v>#REF!</v>
      </c>
      <c r="W74" s="65" t="e">
        <f t="shared" ca="1" si="9"/>
        <v>#REF!</v>
      </c>
      <c r="X74" s="65" t="e">
        <f t="shared" ca="1" si="9"/>
        <v>#REF!</v>
      </c>
      <c r="Y74" s="84" t="e">
        <f t="shared" ca="1" si="9"/>
        <v>#REF!</v>
      </c>
      <c r="Z74" s="68"/>
      <c r="AA74" s="66" t="e">
        <f>'申請・実績一覧 '!#REF!</f>
        <v>#REF!</v>
      </c>
      <c r="AB74" s="66" t="e">
        <f>'申請・実績一覧 '!#REF!</f>
        <v>#REF!</v>
      </c>
      <c r="AC74" s="66" t="e">
        <f>'申請・実績一覧 '!#REF!</f>
        <v>#REF!</v>
      </c>
      <c r="AD74" s="66" t="e">
        <f>'申請・実績一覧 '!#REF!</f>
        <v>#REF!</v>
      </c>
      <c r="AE74" s="66" t="e">
        <f>'申請・実績一覧 '!#REF!</f>
        <v>#REF!</v>
      </c>
      <c r="AF74" s="66" t="e">
        <f>'申請・実績一覧 '!#REF!</f>
        <v>#REF!</v>
      </c>
      <c r="AG74" s="66" t="e">
        <f>'申請・実績一覧 '!#REF!</f>
        <v>#REF!</v>
      </c>
      <c r="AH74" s="66" t="e">
        <f>'申請・実績一覧 '!#REF!</f>
        <v>#REF!</v>
      </c>
      <c r="AI74" s="66" t="e">
        <f>'申請・実績一覧 '!#REF!</f>
        <v>#REF!</v>
      </c>
      <c r="AJ74" s="74" t="e">
        <f>'申請・実績一覧 '!#REF!</f>
        <v>#REF!</v>
      </c>
      <c r="AK74" s="66" t="e">
        <f>'申請・実績一覧 '!#REF!</f>
        <v>#REF!</v>
      </c>
      <c r="AL74" s="66" t="e">
        <f>'申請・実績一覧 '!#REF!</f>
        <v>#REF!</v>
      </c>
    </row>
    <row r="75" spans="2:38" hidden="1"/>
  </sheetData>
  <phoneticPr fontId="2"/>
  <pageMargins left="0.7" right="0.7" top="0.75" bottom="0.75" header="0.3" footer="0.3"/>
  <pageSetup paperSize="8"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申請書兼請求書</vt:lpstr>
      <vt:lpstr>申請・実績一覧 </vt:lpstr>
      <vt:lpstr>誓約事項チェックリスト</vt:lpstr>
      <vt:lpstr>口座通帳写し（表紙）</vt:lpstr>
      <vt:lpstr>口座通帳写し (表紙裏)</vt:lpstr>
      <vt:lpstr>委任状（該当する場合のみ）</vt:lpstr>
      <vt:lpstr>DB（非表示）</vt:lpstr>
      <vt:lpstr>台帳格納（入力加工削除NG）</vt:lpstr>
      <vt:lpstr>①入所系</vt:lpstr>
      <vt:lpstr>①入所系支援金区分</vt:lpstr>
      <vt:lpstr>②通所系</vt:lpstr>
      <vt:lpstr>②通所系支援金区分</vt:lpstr>
      <vt:lpstr>③相談系</vt:lpstr>
      <vt:lpstr>③相談系支援金区分</vt:lpstr>
      <vt:lpstr>④訪問系</vt:lpstr>
      <vt:lpstr>④訪問系支援金区分</vt:lpstr>
      <vt:lpstr>'口座通帳写し (表紙裏)'!Print_Area</vt:lpstr>
      <vt:lpstr>'口座通帳写し（表紙）'!Print_Area</vt:lpstr>
      <vt:lpstr>'申請・実績一覧 '!Print_Area</vt:lpstr>
      <vt:lpstr>申請書兼請求書!Print_Area</vt:lpstr>
      <vt:lpstr>誓約事項チェックリスト!Print_Area</vt:lpstr>
      <vt:lpstr>居宅介護等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1600175</cp:lastModifiedBy>
  <cp:lastPrinted>2026-02-25T09:26:16Z</cp:lastPrinted>
  <dcterms:created xsi:type="dcterms:W3CDTF">2022-12-13T21:59:29Z</dcterms:created>
  <dcterms:modified xsi:type="dcterms:W3CDTF">2026-04-03T06:11:37Z</dcterms:modified>
</cp:coreProperties>
</file>